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953ecdb69ac809b/เดสก์ท็อป/"/>
    </mc:Choice>
  </mc:AlternateContent>
  <xr:revisionPtr revIDLastSave="0" documentId="8_{241909EF-79C9-424E-BB46-9B4C68D7F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up reg TSCO 2024" sheetId="1" r:id="rId1"/>
    <sheet name="Sheet1" sheetId="2" state="hidden" r:id="rId2"/>
    <sheet name="Type" sheetId="3" r:id="rId3"/>
    <sheet name="hotel" sheetId="4" r:id="rId4"/>
    <sheet name="Checkin" sheetId="5" r:id="rId5"/>
  </sheets>
  <definedNames>
    <definedName name="list">Type!$A$2:$A$5</definedName>
    <definedName name="price">Type!$B$2:$B$5</definedName>
    <definedName name="_xlnm.Print_Titles" localSheetId="0">'group reg TSCO 2024'!$12:$12</definedName>
    <definedName name="prise">Type!$B$2:$B$5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13" i="1"/>
  <c r="N13" i="1" s="1"/>
  <c r="J14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N10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 l="1"/>
  <c r="H10" i="1" s="1"/>
  <c r="H11" i="1" s="1"/>
</calcChain>
</file>

<file path=xl/sharedStrings.xml><?xml version="1.0" encoding="utf-8"?>
<sst xmlns="http://schemas.openxmlformats.org/spreadsheetml/2006/main" count="108" uniqueCount="49">
  <si>
    <t xml:space="preserve">อัตราค่าลงทะเบียน </t>
  </si>
  <si>
    <t>Free</t>
  </si>
  <si>
    <t xml:space="preserve">บริษัท </t>
  </si>
  <si>
    <t>ชื่อผู้ประสานงาน</t>
  </si>
  <si>
    <t xml:space="preserve">เบอร์ติดต่อ </t>
  </si>
  <si>
    <t xml:space="preserve">Email </t>
  </si>
  <si>
    <t>ที่อยู่ (ออกใบเสร็จ)</t>
  </si>
  <si>
    <t>ลำดับ</t>
  </si>
  <si>
    <t>Email Address ***สำคัญ***</t>
  </si>
  <si>
    <t>สถาบัน/โรงพยาบาล</t>
  </si>
  <si>
    <t>ประเภทการลงทะเบียน</t>
  </si>
  <si>
    <t>อัตราค่าลงทะเบียน</t>
  </si>
  <si>
    <t>วิทยากร/ผู้ดำเนินการอภิปราย</t>
  </si>
  <si>
    <t>Fellow/Resident Med onco</t>
  </si>
  <si>
    <t>Member TSCO</t>
  </si>
  <si>
    <t>แพทย์สาขาอื่น/พยาบาล/เภสัชกร</t>
  </si>
  <si>
    <t>จำนวนรวม(บาท)</t>
  </si>
  <si>
    <t>โปรดแนบแบบฟอร์มนี้ที่ link</t>
  </si>
  <si>
    <t>โทรศัพท์</t>
  </si>
  <si>
    <t>ลงทะเบียน OnSite</t>
  </si>
  <si>
    <t>ค่าที่พัก</t>
  </si>
  <si>
    <t>Onsite</t>
  </si>
  <si>
    <t>ตัวเลือกห้องพัก</t>
  </si>
  <si>
    <t>1 โรงแรม ดุสิต ธานี หัวหิน</t>
  </si>
  <si>
    <t>ค่าห้องพัก</t>
  </si>
  <si>
    <t>ค่าลงทะเบียน</t>
  </si>
  <si>
    <t>Med Onco Trainee</t>
  </si>
  <si>
    <t>Speaker / Moderator</t>
  </si>
  <si>
    <t>check in</t>
  </si>
  <si>
    <t>check out</t>
  </si>
  <si>
    <t>จำนวนคืน</t>
  </si>
  <si>
    <t>เลือก</t>
  </si>
  <si>
    <t>คำนวณอัตโนมัติ</t>
  </si>
  <si>
    <t>เลือกเพื่อทำรายการ</t>
  </si>
  <si>
    <t>โปรดระบุ พักคู่กับ</t>
  </si>
  <si>
    <t>หมายเลข
ใบประกอบโรคศิลป์</t>
  </si>
  <si>
    <t>https://tsco.annual-meeting.in.th/registration-group/</t>
  </si>
  <si>
    <t>โรงแรม ดุสิต ธานี พัทยา จังหวัดชลบุรี</t>
  </si>
  <si>
    <t>คำนำหน้า</t>
  </si>
  <si>
    <t>Presenter / Moderator</t>
  </si>
  <si>
    <t>*การจองห้อง หากพักคู่ ให้เลือกจองห้องพักเฉพาะผู้พักหลัก 
และระบุ "พักคู่กับ" ในช่อง โปรดระบุ พักคู่กับ</t>
  </si>
  <si>
    <t>การชำระเงิน สั่งจ่ายเช็คในนาม "มะเร็งวิทยาสมาคมแห่งประเทศไทย"
หรือ โอนเข้าบัญชีธนาคารไทยพาณิชย์ สาขาศิริราช
ชื่อบัญชี มะเร็งวิทยาสมาคมแห่งประเทศไทย เลขที่บัญชี 016-2-85787-2</t>
  </si>
  <si>
    <t>ราคา</t>
  </si>
  <si>
    <t>หมายเหตุเพิ่มเติม</t>
  </si>
  <si>
    <t>วันที่ 18-20 ตุลาคม 2567</t>
  </si>
  <si>
    <r>
      <t xml:space="preserve">  TSCO Annual meeting</t>
    </r>
    <r>
      <rPr>
        <b/>
        <sz val="28"/>
        <color indexed="8"/>
        <rFont val="Cordia New"/>
        <family val="2"/>
      </rPr>
      <t xml:space="preserve"> 2024</t>
    </r>
  </si>
  <si>
    <t>ลงทะเบียน ถึง 30 กันยายน 2567</t>
  </si>
  <si>
    <t>ชื่อ (ภาษาไทย)</t>
  </si>
  <si>
    <t>นามสกุล (ภาษาไทย)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</si>
</sst>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070000]d/m/yy;@"/>
    <numFmt numFmtId="189" formatCode="_(* #,##0_);_(* \(#,##0\);_(* &quot;-&quot;??_);_(@_)"/>
  </numFmts>
  <fonts count="44" x14ac:knownFonts="1">
    <font>
      <sz val="11"/>
      <color rgb="FF000000"/>
      <name val="Calibri"/>
      <family val="2"/>
    </font>
    <font>
      <sz val="10"/>
      <name val="Arial"/>
      <family val="2"/>
    </font>
    <font>
      <sz val="12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u/>
      <sz val="10"/>
      <color theme="10"/>
      <name val="Arial"/>
      <family val="2"/>
    </font>
    <font>
      <sz val="11"/>
      <color rgb="FF201F1E"/>
      <name val="Segoe UI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5"/>
      <name val="TH Sarabun New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5"/>
      <name val="TH Sarabun New"/>
    </font>
    <font>
      <b/>
      <sz val="15"/>
      <color rgb="FF000000"/>
      <name val="Cordia New"/>
      <family val="2"/>
    </font>
    <font>
      <b/>
      <sz val="14"/>
      <color rgb="FFFF0000"/>
      <name val="Cordia New"/>
      <family val="2"/>
    </font>
    <font>
      <b/>
      <sz val="28"/>
      <color theme="1"/>
      <name val="Cordia New"/>
      <family val="2"/>
    </font>
    <font>
      <b/>
      <sz val="28"/>
      <color indexed="8"/>
      <name val="Cordia New"/>
      <family val="2"/>
    </font>
    <font>
      <sz val="15"/>
      <color theme="1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20"/>
      <color theme="1"/>
      <name val="Cordia New"/>
      <family val="2"/>
    </font>
    <font>
      <b/>
      <sz val="15"/>
      <name val="Cordia New"/>
      <family val="2"/>
    </font>
    <font>
      <sz val="18"/>
      <color theme="1"/>
      <name val="Cordia New"/>
      <family val="2"/>
    </font>
    <font>
      <b/>
      <sz val="16"/>
      <color theme="1"/>
      <name val="Cordia New"/>
      <family val="2"/>
    </font>
    <font>
      <sz val="11"/>
      <color theme="1"/>
      <name val="Cordia New"/>
      <family val="2"/>
    </font>
    <font>
      <b/>
      <sz val="16"/>
      <color rgb="FFFF0000"/>
      <name val="Cordia New"/>
      <family val="2"/>
    </font>
    <font>
      <b/>
      <sz val="16"/>
      <color theme="0"/>
      <name val="Cordia New"/>
      <family val="2"/>
    </font>
    <font>
      <sz val="12"/>
      <name val="Cordia New"/>
      <family val="2"/>
    </font>
    <font>
      <sz val="14"/>
      <name val="Cordia New"/>
      <family val="2"/>
    </font>
    <font>
      <b/>
      <u/>
      <sz val="14"/>
      <color theme="10"/>
      <name val="Cordia New"/>
      <family val="2"/>
    </font>
    <font>
      <sz val="16"/>
      <color rgb="FFFF0000"/>
      <name val="Cordia New"/>
      <family val="2"/>
    </font>
    <font>
      <sz val="18"/>
      <color rgb="FFFF0000"/>
      <name val="Cordia New"/>
      <family val="2"/>
    </font>
    <font>
      <sz val="16"/>
      <color theme="1"/>
      <name val="Cordia New"/>
      <family val="2"/>
    </font>
    <font>
      <sz val="16"/>
      <name val="Cordia New"/>
      <family val="2"/>
    </font>
    <font>
      <b/>
      <sz val="16"/>
      <color theme="1"/>
      <name val="Cordia New"/>
      <family val="2"/>
      <charset val="222"/>
    </font>
    <font>
      <u/>
      <sz val="14"/>
      <color theme="1"/>
      <name val="Cordia New"/>
      <family val="2"/>
      <charset val="222"/>
    </font>
    <font>
      <b/>
      <u/>
      <sz val="14"/>
      <color theme="1"/>
      <name val="Cordia New"/>
      <family val="2"/>
      <charset val="222"/>
    </font>
    <font>
      <sz val="14"/>
      <color theme="1"/>
      <name val="Cordia New"/>
      <family val="2"/>
      <charset val="222"/>
    </font>
    <font>
      <sz val="14"/>
      <color theme="1"/>
      <name val="TH Sarabun New"/>
      <family val="2"/>
      <charset val="222"/>
    </font>
    <font>
      <b/>
      <sz val="15"/>
      <color theme="1"/>
      <name val="Cordia New"/>
      <family val="2"/>
    </font>
    <font>
      <u/>
      <sz val="14"/>
      <color theme="1"/>
      <name val="Cordia New"/>
      <family val="2"/>
    </font>
    <font>
      <b/>
      <sz val="14"/>
      <name val="Cordia New"/>
      <family val="2"/>
    </font>
    <font>
      <b/>
      <sz val="16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187" fontId="11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3" fontId="0" fillId="0" borderId="0" xfId="0" applyNumberFormat="1"/>
    <xf numFmtId="0" fontId="7" fillId="0" borderId="0" xfId="0" applyFont="1"/>
    <xf numFmtId="0" fontId="7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4" borderId="9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center"/>
    </xf>
    <xf numFmtId="3" fontId="9" fillId="4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4" fontId="4" fillId="4" borderId="9" xfId="0" quotePrefix="1" applyNumberFormat="1" applyFont="1" applyFill="1" applyBorder="1" applyAlignment="1">
      <alignment vertical="center" wrapText="1"/>
    </xf>
    <xf numFmtId="188" fontId="3" fillId="0" borderId="0" xfId="0" applyNumberFormat="1" applyFont="1" applyAlignment="1">
      <alignment horizontal="center" wrapText="1"/>
    </xf>
    <xf numFmtId="188" fontId="2" fillId="0" borderId="0" xfId="0" applyNumberFormat="1" applyFont="1" applyAlignment="1">
      <alignment horizontal="center" wrapText="1"/>
    </xf>
    <xf numFmtId="187" fontId="2" fillId="0" borderId="0" xfId="4" applyFont="1" applyAlignment="1">
      <alignment horizontal="center" wrapText="1"/>
    </xf>
    <xf numFmtId="187" fontId="3" fillId="0" borderId="0" xfId="4" applyFont="1" applyAlignment="1">
      <alignment horizontal="center" wrapText="1"/>
    </xf>
    <xf numFmtId="189" fontId="3" fillId="0" borderId="0" xfId="4" applyNumberFormat="1" applyFont="1" applyAlignment="1">
      <alignment horizontal="center" wrapText="1"/>
    </xf>
    <xf numFmtId="189" fontId="2" fillId="0" borderId="0" xfId="4" applyNumberFormat="1" applyFont="1" applyAlignment="1">
      <alignment horizontal="center" wrapText="1"/>
    </xf>
    <xf numFmtId="0" fontId="15" fillId="0" borderId="0" xfId="0" applyFont="1"/>
    <xf numFmtId="0" fontId="20" fillId="0" borderId="0" xfId="0" applyFont="1" applyAlignment="1">
      <alignment horizontal="left"/>
    </xf>
    <xf numFmtId="189" fontId="20" fillId="0" borderId="0" xfId="4" applyNumberFormat="1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vertical="center"/>
    </xf>
    <xf numFmtId="189" fontId="20" fillId="0" borderId="0" xfId="4" applyNumberFormat="1" applyFont="1"/>
    <xf numFmtId="0" fontId="21" fillId="0" borderId="0" xfId="0" applyFont="1" applyAlignment="1">
      <alignment horizontal="left" vertical="center" indent="1"/>
    </xf>
    <xf numFmtId="0" fontId="20" fillId="8" borderId="0" xfId="0" applyFont="1" applyFill="1"/>
    <xf numFmtId="0" fontId="24" fillId="0" borderId="0" xfId="0" applyFont="1" applyAlignment="1">
      <alignment vertical="center"/>
    </xf>
    <xf numFmtId="0" fontId="22" fillId="4" borderId="11" xfId="0" applyFont="1" applyFill="1" applyBorder="1" applyAlignment="1">
      <alignment vertical="center" wrapText="1"/>
    </xf>
    <xf numFmtId="0" fontId="20" fillId="5" borderId="0" xfId="0" applyFont="1" applyFill="1"/>
    <xf numFmtId="0" fontId="20" fillId="3" borderId="0" xfId="0" applyFont="1" applyFill="1"/>
    <xf numFmtId="0" fontId="25" fillId="3" borderId="0" xfId="0" applyFont="1" applyFill="1"/>
    <xf numFmtId="0" fontId="22" fillId="4" borderId="12" xfId="0" applyFont="1" applyFill="1" applyBorder="1" applyAlignment="1">
      <alignment vertical="center" wrapText="1"/>
    </xf>
    <xf numFmtId="0" fontId="20" fillId="3" borderId="0" xfId="0" applyFont="1" applyFill="1" applyAlignment="1">
      <alignment horizontal="right" vertical="top" wrapText="1"/>
    </xf>
    <xf numFmtId="0" fontId="24" fillId="5" borderId="17" xfId="0" applyFont="1" applyFill="1" applyBorder="1" applyAlignment="1">
      <alignment horizontal="right" vertical="center" wrapText="1"/>
    </xf>
    <xf numFmtId="187" fontId="27" fillId="7" borderId="18" xfId="3" applyNumberFormat="1" applyFont="1" applyFill="1" applyBorder="1" applyAlignment="1">
      <alignment horizontal="center" vertical="top" wrapText="1"/>
    </xf>
    <xf numFmtId="0" fontId="24" fillId="5" borderId="18" xfId="0" applyFont="1" applyFill="1" applyBorder="1" applyAlignment="1">
      <alignment horizontal="right" vertical="top"/>
    </xf>
    <xf numFmtId="187" fontId="26" fillId="5" borderId="18" xfId="4" applyFont="1" applyFill="1" applyBorder="1" applyAlignment="1">
      <alignment vertic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29" fillId="0" borderId="1" xfId="0" applyFont="1" applyBorder="1" applyAlignment="1">
      <alignment horizontal="center"/>
    </xf>
    <xf numFmtId="187" fontId="29" fillId="0" borderId="1" xfId="4" applyFont="1" applyBorder="1" applyAlignment="1">
      <alignment horizontal="center" wrapText="1"/>
    </xf>
    <xf numFmtId="188" fontId="29" fillId="0" borderId="1" xfId="0" applyNumberFormat="1" applyFont="1" applyBorder="1" applyAlignment="1">
      <alignment horizontal="center"/>
    </xf>
    <xf numFmtId="189" fontId="29" fillId="0" borderId="1" xfId="4" applyNumberFormat="1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189" fontId="23" fillId="0" borderId="0" xfId="4" applyNumberFormat="1" applyFont="1" applyAlignment="1">
      <alignment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vertical="top" wrapText="1"/>
    </xf>
    <xf numFmtId="0" fontId="36" fillId="4" borderId="5" xfId="3" applyFont="1" applyFill="1" applyBorder="1" applyAlignment="1">
      <alignment horizontal="left" vertical="top" wrapText="1"/>
    </xf>
    <xf numFmtId="0" fontId="37" fillId="4" borderId="5" xfId="3" applyFont="1" applyFill="1" applyBorder="1" applyAlignment="1">
      <alignment horizontal="left" vertical="top" wrapText="1"/>
    </xf>
    <xf numFmtId="0" fontId="38" fillId="4" borderId="0" xfId="0" applyFont="1" applyFill="1" applyAlignment="1">
      <alignment vertical="top"/>
    </xf>
    <xf numFmtId="0" fontId="39" fillId="4" borderId="0" xfId="0" applyFont="1" applyFill="1" applyAlignment="1">
      <alignment vertical="top"/>
    </xf>
    <xf numFmtId="0" fontId="31" fillId="6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187" fontId="34" fillId="5" borderId="1" xfId="4" applyFont="1" applyFill="1" applyBorder="1" applyAlignment="1">
      <alignment horizontal="center" vertical="center" wrapText="1"/>
    </xf>
    <xf numFmtId="188" fontId="34" fillId="8" borderId="1" xfId="0" applyNumberFormat="1" applyFont="1" applyFill="1" applyBorder="1" applyAlignment="1">
      <alignment horizontal="center" vertical="center" wrapText="1"/>
    </xf>
    <xf numFmtId="189" fontId="34" fillId="5" borderId="1" xfId="4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top" wrapText="1"/>
    </xf>
    <xf numFmtId="0" fontId="21" fillId="0" borderId="0" xfId="0" applyFont="1" applyAlignment="1">
      <alignment vertical="center"/>
    </xf>
    <xf numFmtId="0" fontId="20" fillId="3" borderId="2" xfId="0" applyFont="1" applyFill="1" applyBorder="1"/>
    <xf numFmtId="0" fontId="41" fillId="3" borderId="2" xfId="0" quotePrefix="1" applyFont="1" applyFill="1" applyBorder="1" applyAlignment="1">
      <alignment horizontal="left"/>
    </xf>
    <xf numFmtId="0" fontId="20" fillId="3" borderId="2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vertical="top"/>
    </xf>
    <xf numFmtId="0" fontId="20" fillId="3" borderId="0" xfId="0" applyFont="1" applyFill="1" applyAlignment="1">
      <alignment vertical="top" wrapText="1"/>
    </xf>
    <xf numFmtId="187" fontId="20" fillId="5" borderId="19" xfId="0" applyNumberFormat="1" applyFont="1" applyFill="1" applyBorder="1" applyAlignment="1">
      <alignment vertical="top"/>
    </xf>
    <xf numFmtId="0" fontId="4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89" fontId="32" fillId="0" borderId="10" xfId="4" applyNumberFormat="1" applyFont="1" applyBorder="1" applyAlignment="1">
      <alignment vertical="top" wrapText="1"/>
    </xf>
    <xf numFmtId="0" fontId="16" fillId="0" borderId="0" xfId="0" applyFont="1" applyAlignment="1">
      <alignment horizontal="left" vertical="center" indent="12"/>
    </xf>
    <xf numFmtId="0" fontId="18" fillId="2" borderId="6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187" fontId="35" fillId="4" borderId="0" xfId="3" applyNumberFormat="1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/>
    </xf>
    <xf numFmtId="3" fontId="22" fillId="4" borderId="24" xfId="0" applyNumberFormat="1" applyFont="1" applyFill="1" applyBorder="1" applyAlignment="1">
      <alignment horizontal="center" vertical="center" wrapText="1"/>
    </xf>
    <xf numFmtId="3" fontId="22" fillId="4" borderId="13" xfId="0" applyNumberFormat="1" applyFont="1" applyFill="1" applyBorder="1" applyAlignment="1">
      <alignment horizontal="center" vertical="center" wrapText="1"/>
    </xf>
    <xf numFmtId="3" fontId="22" fillId="4" borderId="25" xfId="0" applyNumberFormat="1" applyFont="1" applyFill="1" applyBorder="1" applyAlignment="1">
      <alignment horizontal="center" vertical="center" wrapText="1"/>
    </xf>
    <xf numFmtId="3" fontId="22" fillId="4" borderId="26" xfId="0" applyNumberFormat="1" applyFont="1" applyFill="1" applyBorder="1" applyAlignment="1">
      <alignment horizontal="center" vertical="center" wrapText="1"/>
    </xf>
    <xf numFmtId="0" fontId="10" fillId="3" borderId="2" xfId="3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189" fontId="32" fillId="0" borderId="0" xfId="4" applyNumberFormat="1" applyFont="1" applyBorder="1" applyAlignment="1">
      <alignment horizontal="left" vertical="top" wrapText="1"/>
    </xf>
    <xf numFmtId="189" fontId="32" fillId="0" borderId="0" xfId="4" applyNumberFormat="1" applyFont="1" applyBorder="1" applyAlignment="1">
      <alignment horizontal="left" vertical="top"/>
    </xf>
    <xf numFmtId="0" fontId="40" fillId="0" borderId="10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20" xfId="0" applyFont="1" applyBorder="1" applyAlignment="1">
      <alignment horizontal="left" vertical="top" wrapText="1"/>
    </xf>
    <xf numFmtId="0" fontId="40" fillId="0" borderId="21" xfId="0" applyFont="1" applyBorder="1" applyAlignment="1">
      <alignment horizontal="left" vertical="top" wrapText="1"/>
    </xf>
    <xf numFmtId="0" fontId="26" fillId="3" borderId="2" xfId="0" applyFont="1" applyFill="1" applyBorder="1" applyAlignment="1">
      <alignment vertical="center" wrapText="1"/>
    </xf>
    <xf numFmtId="0" fontId="10" fillId="3" borderId="5" xfId="3" applyFill="1" applyBorder="1" applyAlignment="1">
      <alignment vertical="center" wrapText="1"/>
    </xf>
    <xf numFmtId="0" fontId="30" fillId="3" borderId="5" xfId="3" applyFont="1" applyFill="1" applyBorder="1" applyAlignment="1">
      <alignment vertical="center" wrapText="1"/>
    </xf>
    <xf numFmtId="187" fontId="43" fillId="5" borderId="18" xfId="4" applyFont="1" applyFill="1" applyBorder="1" applyAlignment="1">
      <alignment horizontal="right" vertical="center" wrapText="1"/>
    </xf>
  </cellXfs>
  <cellStyles count="5">
    <cellStyle name="Comma" xfId="4" builtinId="3"/>
    <cellStyle name="Hyperlink" xfId="3" builtinId="8"/>
    <cellStyle name="Hyperlink 2" xfId="1" xr:uid="{00000000-0005-0000-0000-000002000000}"/>
    <cellStyle name="Normal" xfId="0" builtinId="0"/>
    <cellStyle name="Normal 11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129215</xdr:colOff>
      <xdr:row>0</xdr:row>
      <xdr:rowOff>94035</xdr:rowOff>
    </xdr:from>
    <xdr:to>
      <xdr:col>2</xdr:col>
      <xdr:colOff>1124842</xdr:colOff>
      <xdr:row>3</xdr:row>
      <xdr:rowOff>220022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AB5211F1-BB5D-4A49-86BE-262ED7758290}"/>
            </a:ext>
          </a:extLst>
        </xdr:cNvPr>
        <xdr:cNvSpPr/>
      </xdr:nvSpPr>
      <xdr:spPr>
        <a:xfrm>
          <a:off x="129215" y="94035"/>
          <a:ext cx="2351987" cy="994667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th-TH" sz="2000" b="1">
              <a:solidFill>
                <a:schemeClr val="bg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  <a:t>แบบฟอร์มลงทะเบียน</a:t>
          </a:r>
          <a:br>
            <a:rPr lang="th-TH" sz="2000" b="1">
              <a:solidFill>
                <a:schemeClr val="bg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</a:br>
          <a:r>
            <a:rPr lang="th-TH" sz="2000" b="1">
              <a:solidFill>
                <a:schemeClr val="lt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  <a:t>(</a:t>
          </a:r>
          <a:r>
            <a:rPr lang="en-US" sz="2000" b="1">
              <a:solidFill>
                <a:schemeClr val="lt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  <a:t>group registration)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Price" displayName="ListPrice" ref="A1:B5" totalsRowShown="0" tableBorderDxfId="8">
  <autoFilter ref="A1:B5" xr:uid="{00000000-0009-0000-0100-000004000000}"/>
  <tableColumns count="2">
    <tableColumn id="1" xr3:uid="{00000000-0010-0000-0000-000001000000}" name="อัตราค่าลงทะเบียน " dataDxfId="7"/>
    <tableColumn id="2" xr3:uid="{00000000-0010-0000-0000-000002000000}" name="ราคา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stPrice2" displayName="ListPrice2" ref="A1:B5" totalsRowShown="0" tableBorderDxfId="5">
  <tableColumns count="2">
    <tableColumn id="1" xr3:uid="{00000000-0010-0000-0100-000001000000}" name="ตัวเลือกห้องพัก" dataDxfId="4"/>
    <tableColumn id="2" xr3:uid="{00000000-0010-0000-0100-000002000000}" name="ราคา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ListPrice23" displayName="ListPrice23" ref="A1:B7" totalsRowShown="0" tableBorderDxfId="2">
  <autoFilter ref="A1:B7" xr:uid="{00000000-0009-0000-0100-000002000000}"/>
  <tableColumns count="2">
    <tableColumn id="1" xr3:uid="{00000000-0010-0000-0200-000001000000}" name="ตัวเลือกห้องพัก" dataDxfId="1"/>
    <tableColumn id="2" xr3:uid="{00000000-0010-0000-0200-000002000000}" name="ราค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sco.annual-meeting.in.th/registration-grou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5"/>
  <sheetViews>
    <sheetView tabSelected="1" zoomScale="85" zoomScaleNormal="85" workbookViewId="0">
      <pane xSplit="6" topLeftCell="G1" activePane="topRight" state="frozen"/>
      <selection pane="topRight" activeCell="P18" sqref="P18"/>
    </sheetView>
  </sheetViews>
  <sheetFormatPr defaultColWidth="63" defaultRowHeight="27" customHeight="1" x14ac:dyDescent="0.45"/>
  <cols>
    <col min="1" max="1" width="5.85546875" style="6" customWidth="1"/>
    <col min="2" max="2" width="9.85546875" style="6" customWidth="1"/>
    <col min="3" max="3" width="18" style="6" customWidth="1"/>
    <col min="4" max="4" width="17.42578125" style="6" customWidth="1"/>
    <col min="5" max="5" width="16.42578125" style="6" customWidth="1"/>
    <col min="6" max="6" width="18.85546875" style="6" customWidth="1"/>
    <col min="7" max="7" width="19.42578125" style="6" customWidth="1"/>
    <col min="8" max="8" width="17.28515625" style="6" customWidth="1"/>
    <col min="9" max="9" width="25.28515625" style="16" customWidth="1"/>
    <col min="10" max="10" width="17.28515625" style="23" customWidth="1"/>
    <col min="11" max="12" width="10.28515625" style="22" customWidth="1"/>
    <col min="13" max="13" width="10.28515625" style="26" customWidth="1"/>
    <col min="14" max="14" width="13.42578125" style="23" customWidth="1"/>
    <col min="15" max="15" width="22.28515625" style="6" customWidth="1"/>
    <col min="16" max="40" width="18.7109375" style="6" customWidth="1"/>
    <col min="41" max="16384" width="63" style="6"/>
  </cols>
  <sheetData>
    <row r="1" spans="1:16" s="4" customFormat="1" ht="23.25" customHeight="1" x14ac:dyDescent="0.5">
      <c r="A1" s="27"/>
      <c r="B1" s="27"/>
      <c r="C1" s="79" t="s">
        <v>45</v>
      </c>
      <c r="D1" s="79"/>
      <c r="E1" s="79"/>
      <c r="F1" s="79"/>
      <c r="G1" s="80" t="s">
        <v>0</v>
      </c>
      <c r="H1" s="82" t="s">
        <v>46</v>
      </c>
      <c r="I1" s="83"/>
      <c r="K1" s="28"/>
      <c r="L1" s="28"/>
      <c r="M1" s="29"/>
      <c r="N1" s="30"/>
    </row>
    <row r="2" spans="1:16" s="4" customFormat="1" ht="23.25" customHeight="1" thickBot="1" x14ac:dyDescent="0.55000000000000004">
      <c r="A2" s="31"/>
      <c r="B2" s="31"/>
      <c r="C2" s="79"/>
      <c r="D2" s="79"/>
      <c r="E2" s="79"/>
      <c r="F2" s="79"/>
      <c r="G2" s="81"/>
      <c r="H2" s="84"/>
      <c r="I2" s="85"/>
      <c r="K2" s="30"/>
      <c r="L2" s="30"/>
      <c r="M2" s="32"/>
      <c r="N2" s="30"/>
    </row>
    <row r="3" spans="1:16" s="4" customFormat="1" ht="23.25" customHeight="1" thickBot="1" x14ac:dyDescent="0.55000000000000004">
      <c r="A3" s="31"/>
      <c r="B3" s="31"/>
      <c r="C3" s="33"/>
      <c r="D3" s="69" t="s">
        <v>44</v>
      </c>
      <c r="E3" s="33"/>
      <c r="F3" s="33"/>
      <c r="G3" s="36" t="s">
        <v>39</v>
      </c>
      <c r="H3" s="86" t="s">
        <v>1</v>
      </c>
      <c r="I3" s="87"/>
      <c r="K3" s="34"/>
      <c r="L3" s="54" t="s">
        <v>33</v>
      </c>
      <c r="N3" s="30"/>
    </row>
    <row r="4" spans="1:16" s="4" customFormat="1" ht="23.25" customHeight="1" thickBot="1" x14ac:dyDescent="0.55000000000000004">
      <c r="A4" s="35"/>
      <c r="B4" s="35"/>
      <c r="C4" s="69"/>
      <c r="D4" s="69" t="s">
        <v>37</v>
      </c>
      <c r="E4" s="69"/>
      <c r="F4" s="69"/>
      <c r="G4" s="36" t="s">
        <v>26</v>
      </c>
      <c r="H4" s="86" t="s">
        <v>1</v>
      </c>
      <c r="I4" s="87"/>
      <c r="K4" s="37"/>
      <c r="L4" s="54" t="s">
        <v>32</v>
      </c>
      <c r="N4" s="30"/>
    </row>
    <row r="5" spans="1:16" s="4" customFormat="1" ht="23.25" customHeight="1" thickBot="1" x14ac:dyDescent="0.55000000000000004">
      <c r="A5" s="38" t="s">
        <v>2</v>
      </c>
      <c r="B5" s="38"/>
      <c r="C5" s="89"/>
      <c r="D5" s="89"/>
      <c r="E5" s="89"/>
      <c r="F5" s="89"/>
      <c r="G5" s="36" t="s">
        <v>19</v>
      </c>
      <c r="H5" s="90">
        <v>5000</v>
      </c>
      <c r="I5" s="91"/>
      <c r="J5" s="78"/>
      <c r="K5" s="97" t="s">
        <v>40</v>
      </c>
      <c r="L5" s="98"/>
      <c r="M5" s="98"/>
      <c r="N5" s="98"/>
      <c r="O5" s="98"/>
    </row>
    <row r="6" spans="1:16" s="4" customFormat="1" ht="23.25" customHeight="1" thickBot="1" x14ac:dyDescent="0.55000000000000004">
      <c r="A6" s="38" t="s">
        <v>3</v>
      </c>
      <c r="B6" s="39"/>
      <c r="C6" s="70"/>
      <c r="D6" s="70"/>
      <c r="E6" s="70"/>
      <c r="F6" s="70"/>
      <c r="G6" s="40" t="s">
        <v>20</v>
      </c>
      <c r="H6" s="92">
        <v>4500</v>
      </c>
      <c r="I6" s="93"/>
      <c r="J6" s="78"/>
      <c r="K6" s="98"/>
      <c r="L6" s="98"/>
      <c r="M6" s="98"/>
      <c r="N6" s="98"/>
      <c r="O6" s="98"/>
    </row>
    <row r="7" spans="1:16" s="4" customFormat="1" ht="23.25" customHeight="1" x14ac:dyDescent="0.5">
      <c r="A7" s="38" t="s">
        <v>4</v>
      </c>
      <c r="B7" s="38"/>
      <c r="C7" s="71"/>
      <c r="D7" s="41" t="s">
        <v>5</v>
      </c>
      <c r="E7" s="94"/>
      <c r="F7" s="95"/>
      <c r="G7" s="99" t="s">
        <v>41</v>
      </c>
      <c r="H7" s="100"/>
      <c r="I7" s="100"/>
      <c r="J7" s="100"/>
      <c r="K7" s="98"/>
      <c r="L7" s="98"/>
      <c r="M7" s="98"/>
      <c r="N7" s="98"/>
      <c r="O7" s="98"/>
    </row>
    <row r="8" spans="1:16" s="5" customFormat="1" ht="22.15" customHeight="1" x14ac:dyDescent="0.25">
      <c r="A8" s="73" t="s">
        <v>6</v>
      </c>
      <c r="B8" s="68"/>
      <c r="C8" s="95"/>
      <c r="D8" s="95"/>
      <c r="E8" s="95"/>
      <c r="F8" s="95"/>
      <c r="G8" s="99"/>
      <c r="H8" s="100"/>
      <c r="I8" s="100"/>
      <c r="J8" s="100"/>
      <c r="K8" s="98"/>
      <c r="L8" s="98"/>
      <c r="M8" s="98"/>
      <c r="N8" s="98"/>
      <c r="O8" s="98"/>
    </row>
    <row r="9" spans="1:16" s="5" customFormat="1" ht="20.45" customHeight="1" thickBot="1" x14ac:dyDescent="0.3">
      <c r="A9" s="74"/>
      <c r="B9" s="68"/>
      <c r="C9" s="96"/>
      <c r="D9" s="96"/>
      <c r="E9" s="96"/>
      <c r="F9" s="72"/>
      <c r="G9" s="101"/>
      <c r="H9" s="102"/>
      <c r="I9" s="102"/>
      <c r="J9" s="102"/>
      <c r="K9" s="98"/>
      <c r="L9" s="98"/>
      <c r="M9" s="98"/>
      <c r="N9" s="98"/>
      <c r="O9" s="98"/>
    </row>
    <row r="10" spans="1:16" s="5" customFormat="1" ht="24.6" customHeight="1" thickBot="1" x14ac:dyDescent="0.3">
      <c r="A10" s="103" t="s">
        <v>17</v>
      </c>
      <c r="B10" s="103"/>
      <c r="C10" s="103"/>
      <c r="D10" s="104" t="s">
        <v>36</v>
      </c>
      <c r="E10" s="105"/>
      <c r="F10" s="105"/>
      <c r="G10" s="42" t="s">
        <v>16</v>
      </c>
      <c r="H10" s="43">
        <f>J10+N10</f>
        <v>5000</v>
      </c>
      <c r="I10" s="44" t="s">
        <v>25</v>
      </c>
      <c r="J10" s="45">
        <f>SUM(J12:J62)</f>
        <v>5000</v>
      </c>
      <c r="K10" s="106" t="s">
        <v>24</v>
      </c>
      <c r="L10" s="106"/>
      <c r="M10" s="106"/>
      <c r="N10" s="75">
        <f>SUM(N12:N62)</f>
        <v>0</v>
      </c>
    </row>
    <row r="11" spans="1:16" s="62" customFormat="1" ht="24.6" customHeight="1" x14ac:dyDescent="0.25">
      <c r="A11" s="58"/>
      <c r="B11" s="58"/>
      <c r="C11" s="58"/>
      <c r="D11" s="59"/>
      <c r="E11" s="60"/>
      <c r="F11" s="60"/>
      <c r="H11" s="88" t="str">
        <f>BAHTTEXT(H10)</f>
        <v>ห้าพันบาทถ้วน</v>
      </c>
      <c r="I11" s="88"/>
      <c r="J11" s="88"/>
      <c r="K11" s="88"/>
      <c r="L11" s="88"/>
      <c r="M11" s="88"/>
      <c r="N11" s="61"/>
    </row>
    <row r="12" spans="1:16" s="7" customFormat="1" ht="47.25" customHeight="1" x14ac:dyDescent="0.25">
      <c r="A12" s="55" t="s">
        <v>7</v>
      </c>
      <c r="B12" s="55" t="s">
        <v>38</v>
      </c>
      <c r="C12" s="55" t="s">
        <v>47</v>
      </c>
      <c r="D12" s="56" t="s">
        <v>48</v>
      </c>
      <c r="E12" s="55" t="s">
        <v>35</v>
      </c>
      <c r="F12" s="55" t="s">
        <v>9</v>
      </c>
      <c r="G12" s="63" t="s">
        <v>8</v>
      </c>
      <c r="H12" s="55" t="s">
        <v>18</v>
      </c>
      <c r="I12" s="64" t="s">
        <v>10</v>
      </c>
      <c r="J12" s="65" t="s">
        <v>11</v>
      </c>
      <c r="K12" s="66" t="s">
        <v>28</v>
      </c>
      <c r="L12" s="66" t="s">
        <v>29</v>
      </c>
      <c r="M12" s="67" t="s">
        <v>30</v>
      </c>
      <c r="N12" s="65" t="s">
        <v>24</v>
      </c>
      <c r="O12" s="57" t="s">
        <v>34</v>
      </c>
      <c r="P12" s="76" t="s">
        <v>43</v>
      </c>
    </row>
    <row r="13" spans="1:16" ht="27" customHeight="1" x14ac:dyDescent="0.5">
      <c r="A13" s="46">
        <v>1</v>
      </c>
      <c r="B13" s="46"/>
      <c r="C13" s="47"/>
      <c r="D13" s="47"/>
      <c r="E13" s="48"/>
      <c r="F13" s="47"/>
      <c r="G13" s="47"/>
      <c r="H13" s="47"/>
      <c r="I13" s="49" t="s">
        <v>21</v>
      </c>
      <c r="J13" s="50">
        <f>VLOOKUP(I13,ListPrice[],2,0)</f>
        <v>5000</v>
      </c>
      <c r="K13" s="51">
        <v>45582</v>
      </c>
      <c r="L13" s="51">
        <v>45582</v>
      </c>
      <c r="M13" s="52">
        <f>L13-K13</f>
        <v>0</v>
      </c>
      <c r="N13" s="50">
        <f>M13*4500</f>
        <v>0</v>
      </c>
      <c r="O13" s="53"/>
      <c r="P13" s="77"/>
    </row>
    <row r="14" spans="1:16" ht="27" customHeight="1" x14ac:dyDescent="0.5">
      <c r="A14" s="46">
        <v>2</v>
      </c>
      <c r="B14" s="46"/>
      <c r="C14" s="47"/>
      <c r="D14" s="47"/>
      <c r="E14" s="48"/>
      <c r="F14" s="47"/>
      <c r="G14" s="47"/>
      <c r="H14" s="47"/>
      <c r="I14" s="49" t="s">
        <v>31</v>
      </c>
      <c r="J14" s="50">
        <f>VLOOKUP(I14,ListPrice[],2,0)</f>
        <v>0</v>
      </c>
      <c r="K14" s="51">
        <v>45582</v>
      </c>
      <c r="L14" s="51">
        <v>45582</v>
      </c>
      <c r="M14" s="52">
        <f t="shared" ref="M14:M62" si="0">L14-K14</f>
        <v>0</v>
      </c>
      <c r="N14" s="50">
        <f t="shared" ref="N14:N62" si="1">M14*4500</f>
        <v>0</v>
      </c>
      <c r="O14" s="53"/>
      <c r="P14" s="77"/>
    </row>
    <row r="15" spans="1:16" ht="27" customHeight="1" x14ac:dyDescent="0.5">
      <c r="A15" s="46">
        <v>3</v>
      </c>
      <c r="B15" s="46"/>
      <c r="C15" s="47"/>
      <c r="D15" s="47"/>
      <c r="E15" s="48"/>
      <c r="F15" s="47"/>
      <c r="G15" s="47"/>
      <c r="H15" s="47"/>
      <c r="I15" s="49" t="s">
        <v>31</v>
      </c>
      <c r="J15" s="50">
        <f>VLOOKUP(I15,ListPrice[],2,0)</f>
        <v>0</v>
      </c>
      <c r="K15" s="51">
        <v>45582</v>
      </c>
      <c r="L15" s="51">
        <v>45582</v>
      </c>
      <c r="M15" s="52">
        <f t="shared" si="0"/>
        <v>0</v>
      </c>
      <c r="N15" s="50">
        <f t="shared" si="1"/>
        <v>0</v>
      </c>
      <c r="O15" s="53"/>
      <c r="P15" s="77"/>
    </row>
    <row r="16" spans="1:16" ht="27" customHeight="1" x14ac:dyDescent="0.5">
      <c r="A16" s="46">
        <v>4</v>
      </c>
      <c r="B16" s="46"/>
      <c r="C16" s="47"/>
      <c r="D16" s="47"/>
      <c r="E16" s="48"/>
      <c r="F16" s="47"/>
      <c r="G16" s="47"/>
      <c r="H16" s="47"/>
      <c r="I16" s="49" t="s">
        <v>31</v>
      </c>
      <c r="J16" s="50">
        <f>VLOOKUP(I16,ListPrice[],2,0)</f>
        <v>0</v>
      </c>
      <c r="K16" s="51">
        <v>45582</v>
      </c>
      <c r="L16" s="51">
        <v>45582</v>
      </c>
      <c r="M16" s="52">
        <f t="shared" si="0"/>
        <v>0</v>
      </c>
      <c r="N16" s="50">
        <f t="shared" si="1"/>
        <v>0</v>
      </c>
      <c r="O16" s="53"/>
      <c r="P16" s="77"/>
    </row>
    <row r="17" spans="1:16" ht="27" customHeight="1" x14ac:dyDescent="0.5">
      <c r="A17" s="46">
        <v>5</v>
      </c>
      <c r="B17" s="46"/>
      <c r="C17" s="47"/>
      <c r="D17" s="47"/>
      <c r="E17" s="48"/>
      <c r="F17" s="47"/>
      <c r="G17" s="47"/>
      <c r="H17" s="47"/>
      <c r="I17" s="49" t="s">
        <v>31</v>
      </c>
      <c r="J17" s="50">
        <f>VLOOKUP(I17,ListPrice[],2,0)</f>
        <v>0</v>
      </c>
      <c r="K17" s="51">
        <v>45582</v>
      </c>
      <c r="L17" s="51">
        <v>45582</v>
      </c>
      <c r="M17" s="52">
        <f t="shared" si="0"/>
        <v>0</v>
      </c>
      <c r="N17" s="50">
        <f t="shared" si="1"/>
        <v>0</v>
      </c>
      <c r="O17" s="53"/>
      <c r="P17" s="77"/>
    </row>
    <row r="18" spans="1:16" ht="27" customHeight="1" x14ac:dyDescent="0.5">
      <c r="A18" s="46">
        <v>6</v>
      </c>
      <c r="B18" s="46"/>
      <c r="C18" s="47"/>
      <c r="D18" s="47"/>
      <c r="E18" s="48"/>
      <c r="F18" s="47"/>
      <c r="G18" s="47"/>
      <c r="H18" s="47"/>
      <c r="I18" s="49" t="s">
        <v>31</v>
      </c>
      <c r="J18" s="50">
        <f>VLOOKUP(I18,ListPrice[],2,0)</f>
        <v>0</v>
      </c>
      <c r="K18" s="51">
        <v>45582</v>
      </c>
      <c r="L18" s="51">
        <v>45582</v>
      </c>
      <c r="M18" s="52">
        <f t="shared" si="0"/>
        <v>0</v>
      </c>
      <c r="N18" s="50">
        <f t="shared" si="1"/>
        <v>0</v>
      </c>
      <c r="O18" s="53"/>
      <c r="P18" s="77"/>
    </row>
    <row r="19" spans="1:16" ht="27" customHeight="1" x14ac:dyDescent="0.5">
      <c r="A19" s="46">
        <v>7</v>
      </c>
      <c r="B19" s="46"/>
      <c r="C19" s="47"/>
      <c r="D19" s="47"/>
      <c r="E19" s="48"/>
      <c r="F19" s="47"/>
      <c r="G19" s="47"/>
      <c r="H19" s="47"/>
      <c r="I19" s="49" t="s">
        <v>31</v>
      </c>
      <c r="J19" s="50">
        <f>VLOOKUP(I19,ListPrice[],2,0)</f>
        <v>0</v>
      </c>
      <c r="K19" s="51">
        <v>45582</v>
      </c>
      <c r="L19" s="51">
        <v>45582</v>
      </c>
      <c r="M19" s="52">
        <f t="shared" si="0"/>
        <v>0</v>
      </c>
      <c r="N19" s="50">
        <f t="shared" si="1"/>
        <v>0</v>
      </c>
      <c r="O19" s="53"/>
      <c r="P19" s="77"/>
    </row>
    <row r="20" spans="1:16" ht="27" customHeight="1" x14ac:dyDescent="0.5">
      <c r="A20" s="46">
        <v>8</v>
      </c>
      <c r="B20" s="46"/>
      <c r="C20" s="47"/>
      <c r="D20" s="47"/>
      <c r="E20" s="48"/>
      <c r="F20" s="47"/>
      <c r="G20" s="47"/>
      <c r="H20" s="47"/>
      <c r="I20" s="49" t="s">
        <v>31</v>
      </c>
      <c r="J20" s="50">
        <f>VLOOKUP(I20,ListPrice[],2,0)</f>
        <v>0</v>
      </c>
      <c r="K20" s="51">
        <v>45582</v>
      </c>
      <c r="L20" s="51">
        <v>45582</v>
      </c>
      <c r="M20" s="52">
        <f t="shared" si="0"/>
        <v>0</v>
      </c>
      <c r="N20" s="50">
        <f t="shared" si="1"/>
        <v>0</v>
      </c>
      <c r="O20" s="53"/>
      <c r="P20" s="77"/>
    </row>
    <row r="21" spans="1:16" ht="27" customHeight="1" x14ac:dyDescent="0.5">
      <c r="A21" s="46">
        <v>9</v>
      </c>
      <c r="B21" s="46"/>
      <c r="C21" s="47"/>
      <c r="D21" s="47"/>
      <c r="E21" s="48"/>
      <c r="F21" s="47"/>
      <c r="G21" s="47"/>
      <c r="H21" s="47"/>
      <c r="I21" s="49" t="s">
        <v>31</v>
      </c>
      <c r="J21" s="50">
        <f>VLOOKUP(I21,ListPrice[],2,0)</f>
        <v>0</v>
      </c>
      <c r="K21" s="51">
        <v>45582</v>
      </c>
      <c r="L21" s="51">
        <v>45582</v>
      </c>
      <c r="M21" s="52">
        <f t="shared" si="0"/>
        <v>0</v>
      </c>
      <c r="N21" s="50">
        <f t="shared" si="1"/>
        <v>0</v>
      </c>
      <c r="O21" s="53"/>
      <c r="P21" s="77"/>
    </row>
    <row r="22" spans="1:16" ht="27" customHeight="1" x14ac:dyDescent="0.5">
      <c r="A22" s="46">
        <v>10</v>
      </c>
      <c r="B22" s="46"/>
      <c r="C22" s="47"/>
      <c r="D22" s="47"/>
      <c r="E22" s="48"/>
      <c r="F22" s="47"/>
      <c r="G22" s="47"/>
      <c r="H22" s="47"/>
      <c r="I22" s="49" t="s">
        <v>31</v>
      </c>
      <c r="J22" s="50">
        <f>VLOOKUP(I22,ListPrice[],2,0)</f>
        <v>0</v>
      </c>
      <c r="K22" s="51">
        <v>45582</v>
      </c>
      <c r="L22" s="51">
        <v>45582</v>
      </c>
      <c r="M22" s="52">
        <f t="shared" si="0"/>
        <v>0</v>
      </c>
      <c r="N22" s="50">
        <f t="shared" si="1"/>
        <v>0</v>
      </c>
      <c r="O22" s="53"/>
      <c r="P22" s="77"/>
    </row>
    <row r="23" spans="1:16" ht="27" customHeight="1" x14ac:dyDescent="0.5">
      <c r="A23" s="46">
        <v>11</v>
      </c>
      <c r="B23" s="46"/>
      <c r="C23" s="47"/>
      <c r="D23" s="47"/>
      <c r="E23" s="48"/>
      <c r="F23" s="47"/>
      <c r="G23" s="47"/>
      <c r="H23" s="47"/>
      <c r="I23" s="49" t="s">
        <v>31</v>
      </c>
      <c r="J23" s="50">
        <f>VLOOKUP(I23,ListPrice[],2,0)</f>
        <v>0</v>
      </c>
      <c r="K23" s="51">
        <v>45582</v>
      </c>
      <c r="L23" s="51">
        <v>45582</v>
      </c>
      <c r="M23" s="52">
        <f t="shared" si="0"/>
        <v>0</v>
      </c>
      <c r="N23" s="50">
        <f t="shared" si="1"/>
        <v>0</v>
      </c>
      <c r="O23" s="53"/>
      <c r="P23" s="77"/>
    </row>
    <row r="24" spans="1:16" ht="27" customHeight="1" x14ac:dyDescent="0.5">
      <c r="A24" s="46">
        <v>12</v>
      </c>
      <c r="B24" s="46"/>
      <c r="C24" s="47"/>
      <c r="D24" s="47"/>
      <c r="E24" s="48"/>
      <c r="F24" s="47"/>
      <c r="G24" s="47"/>
      <c r="H24" s="47"/>
      <c r="I24" s="49" t="s">
        <v>31</v>
      </c>
      <c r="J24" s="50">
        <f>VLOOKUP(I24,ListPrice[],2,0)</f>
        <v>0</v>
      </c>
      <c r="K24" s="51">
        <v>45582</v>
      </c>
      <c r="L24" s="51">
        <v>45582</v>
      </c>
      <c r="M24" s="52">
        <f t="shared" si="0"/>
        <v>0</v>
      </c>
      <c r="N24" s="50">
        <f t="shared" si="1"/>
        <v>0</v>
      </c>
      <c r="O24" s="53"/>
      <c r="P24" s="77"/>
    </row>
    <row r="25" spans="1:16" ht="27" customHeight="1" x14ac:dyDescent="0.5">
      <c r="A25" s="46">
        <v>13</v>
      </c>
      <c r="B25" s="46"/>
      <c r="C25" s="47"/>
      <c r="D25" s="47"/>
      <c r="E25" s="48"/>
      <c r="F25" s="47"/>
      <c r="G25" s="47"/>
      <c r="H25" s="47"/>
      <c r="I25" s="49" t="s">
        <v>31</v>
      </c>
      <c r="J25" s="50">
        <f>VLOOKUP(I25,ListPrice[],2,0)</f>
        <v>0</v>
      </c>
      <c r="K25" s="51">
        <v>45582</v>
      </c>
      <c r="L25" s="51">
        <v>45582</v>
      </c>
      <c r="M25" s="52">
        <f t="shared" si="0"/>
        <v>0</v>
      </c>
      <c r="N25" s="50">
        <f t="shared" si="1"/>
        <v>0</v>
      </c>
      <c r="O25" s="53"/>
      <c r="P25" s="77"/>
    </row>
    <row r="26" spans="1:16" ht="27" customHeight="1" x14ac:dyDescent="0.5">
      <c r="A26" s="46">
        <v>14</v>
      </c>
      <c r="B26" s="46"/>
      <c r="C26" s="47"/>
      <c r="D26" s="47"/>
      <c r="E26" s="48"/>
      <c r="F26" s="47"/>
      <c r="G26" s="47"/>
      <c r="H26" s="47"/>
      <c r="I26" s="49" t="s">
        <v>31</v>
      </c>
      <c r="J26" s="50">
        <f>VLOOKUP(I26,ListPrice[],2,0)</f>
        <v>0</v>
      </c>
      <c r="K26" s="51">
        <v>45582</v>
      </c>
      <c r="L26" s="51">
        <v>45582</v>
      </c>
      <c r="M26" s="52">
        <f t="shared" si="0"/>
        <v>0</v>
      </c>
      <c r="N26" s="50">
        <f t="shared" si="1"/>
        <v>0</v>
      </c>
      <c r="O26" s="53"/>
      <c r="P26" s="77"/>
    </row>
    <row r="27" spans="1:16" ht="27" customHeight="1" x14ac:dyDescent="0.5">
      <c r="A27" s="46">
        <v>15</v>
      </c>
      <c r="B27" s="46"/>
      <c r="C27" s="47"/>
      <c r="D27" s="47"/>
      <c r="E27" s="48"/>
      <c r="F27" s="47"/>
      <c r="G27" s="47"/>
      <c r="H27" s="47"/>
      <c r="I27" s="49" t="s">
        <v>31</v>
      </c>
      <c r="J27" s="50">
        <f>VLOOKUP(I27,ListPrice[],2,0)</f>
        <v>0</v>
      </c>
      <c r="K27" s="51">
        <v>45582</v>
      </c>
      <c r="L27" s="51">
        <v>45582</v>
      </c>
      <c r="M27" s="52">
        <f t="shared" si="0"/>
        <v>0</v>
      </c>
      <c r="N27" s="50">
        <f t="shared" si="1"/>
        <v>0</v>
      </c>
      <c r="O27" s="53"/>
      <c r="P27" s="77"/>
    </row>
    <row r="28" spans="1:16" ht="27" customHeight="1" x14ac:dyDescent="0.5">
      <c r="A28" s="46">
        <v>16</v>
      </c>
      <c r="B28" s="46"/>
      <c r="C28" s="47"/>
      <c r="D28" s="47"/>
      <c r="E28" s="48"/>
      <c r="F28" s="47"/>
      <c r="G28" s="47"/>
      <c r="H28" s="47"/>
      <c r="I28" s="49" t="s">
        <v>31</v>
      </c>
      <c r="J28" s="50">
        <f>VLOOKUP(I28,ListPrice[],2,0)</f>
        <v>0</v>
      </c>
      <c r="K28" s="51">
        <v>45582</v>
      </c>
      <c r="L28" s="51">
        <v>45582</v>
      </c>
      <c r="M28" s="52">
        <f t="shared" si="0"/>
        <v>0</v>
      </c>
      <c r="N28" s="50">
        <f t="shared" si="1"/>
        <v>0</v>
      </c>
      <c r="O28" s="53"/>
      <c r="P28" s="77"/>
    </row>
    <row r="29" spans="1:16" ht="27" customHeight="1" x14ac:dyDescent="0.5">
      <c r="A29" s="46">
        <v>17</v>
      </c>
      <c r="B29" s="46"/>
      <c r="C29" s="47"/>
      <c r="D29" s="47"/>
      <c r="E29" s="48"/>
      <c r="F29" s="47"/>
      <c r="G29" s="47"/>
      <c r="H29" s="47"/>
      <c r="I29" s="49" t="s">
        <v>31</v>
      </c>
      <c r="J29" s="50">
        <f>VLOOKUP(I29,ListPrice[],2,0)</f>
        <v>0</v>
      </c>
      <c r="K29" s="51">
        <v>45582</v>
      </c>
      <c r="L29" s="51">
        <v>45582</v>
      </c>
      <c r="M29" s="52">
        <f t="shared" si="0"/>
        <v>0</v>
      </c>
      <c r="N29" s="50">
        <f t="shared" si="1"/>
        <v>0</v>
      </c>
      <c r="O29" s="53"/>
      <c r="P29" s="77"/>
    </row>
    <row r="30" spans="1:16" ht="27" customHeight="1" x14ac:dyDescent="0.5">
      <c r="A30" s="46">
        <v>18</v>
      </c>
      <c r="B30" s="46"/>
      <c r="C30" s="47"/>
      <c r="D30" s="47"/>
      <c r="E30" s="48"/>
      <c r="F30" s="47"/>
      <c r="G30" s="47"/>
      <c r="H30" s="47"/>
      <c r="I30" s="49" t="s">
        <v>31</v>
      </c>
      <c r="J30" s="50">
        <f>VLOOKUP(I30,ListPrice[],2,0)</f>
        <v>0</v>
      </c>
      <c r="K30" s="51">
        <v>45582</v>
      </c>
      <c r="L30" s="51">
        <v>45582</v>
      </c>
      <c r="M30" s="52">
        <f t="shared" si="0"/>
        <v>0</v>
      </c>
      <c r="N30" s="50">
        <f t="shared" si="1"/>
        <v>0</v>
      </c>
      <c r="O30" s="53"/>
      <c r="P30" s="77"/>
    </row>
    <row r="31" spans="1:16" ht="27" customHeight="1" x14ac:dyDescent="0.5">
      <c r="A31" s="46">
        <v>19</v>
      </c>
      <c r="B31" s="46"/>
      <c r="C31" s="47"/>
      <c r="D31" s="47"/>
      <c r="E31" s="48"/>
      <c r="F31" s="47"/>
      <c r="G31" s="47"/>
      <c r="H31" s="47"/>
      <c r="I31" s="49" t="s">
        <v>31</v>
      </c>
      <c r="J31" s="50">
        <f>VLOOKUP(I31,ListPrice[],2,0)</f>
        <v>0</v>
      </c>
      <c r="K31" s="51">
        <v>45582</v>
      </c>
      <c r="L31" s="51">
        <v>45582</v>
      </c>
      <c r="M31" s="52">
        <f t="shared" si="0"/>
        <v>0</v>
      </c>
      <c r="N31" s="50">
        <f t="shared" si="1"/>
        <v>0</v>
      </c>
      <c r="O31" s="53"/>
      <c r="P31" s="77"/>
    </row>
    <row r="32" spans="1:16" ht="27" customHeight="1" x14ac:dyDescent="0.5">
      <c r="A32" s="46">
        <v>20</v>
      </c>
      <c r="B32" s="46"/>
      <c r="C32" s="47"/>
      <c r="D32" s="47"/>
      <c r="E32" s="48"/>
      <c r="F32" s="47"/>
      <c r="G32" s="47"/>
      <c r="H32" s="47"/>
      <c r="I32" s="49" t="s">
        <v>31</v>
      </c>
      <c r="J32" s="50">
        <f>VLOOKUP(I32,ListPrice[],2,0)</f>
        <v>0</v>
      </c>
      <c r="K32" s="51">
        <v>45582</v>
      </c>
      <c r="L32" s="51">
        <v>45582</v>
      </c>
      <c r="M32" s="52">
        <f t="shared" si="0"/>
        <v>0</v>
      </c>
      <c r="N32" s="50">
        <f t="shared" si="1"/>
        <v>0</v>
      </c>
      <c r="O32" s="53"/>
      <c r="P32" s="77"/>
    </row>
    <row r="33" spans="1:16" ht="27" customHeight="1" x14ac:dyDescent="0.5">
      <c r="A33" s="46">
        <v>21</v>
      </c>
      <c r="B33" s="46"/>
      <c r="C33" s="47"/>
      <c r="D33" s="47"/>
      <c r="E33" s="48"/>
      <c r="F33" s="47"/>
      <c r="G33" s="47"/>
      <c r="H33" s="47"/>
      <c r="I33" s="49" t="s">
        <v>31</v>
      </c>
      <c r="J33" s="50">
        <f>VLOOKUP(I33,ListPrice[],2,0)</f>
        <v>0</v>
      </c>
      <c r="K33" s="51">
        <v>45582</v>
      </c>
      <c r="L33" s="51">
        <v>45582</v>
      </c>
      <c r="M33" s="52">
        <f t="shared" si="0"/>
        <v>0</v>
      </c>
      <c r="N33" s="50">
        <f t="shared" si="1"/>
        <v>0</v>
      </c>
      <c r="O33" s="53"/>
      <c r="P33" s="77"/>
    </row>
    <row r="34" spans="1:16" ht="27" customHeight="1" x14ac:dyDescent="0.5">
      <c r="A34" s="46">
        <v>22</v>
      </c>
      <c r="B34" s="46"/>
      <c r="C34" s="47"/>
      <c r="D34" s="47"/>
      <c r="E34" s="48"/>
      <c r="F34" s="47"/>
      <c r="G34" s="47"/>
      <c r="H34" s="47"/>
      <c r="I34" s="49" t="s">
        <v>31</v>
      </c>
      <c r="J34" s="50">
        <f>VLOOKUP(I34,ListPrice[],2,0)</f>
        <v>0</v>
      </c>
      <c r="K34" s="51">
        <v>45582</v>
      </c>
      <c r="L34" s="51">
        <v>45582</v>
      </c>
      <c r="M34" s="52">
        <f t="shared" si="0"/>
        <v>0</v>
      </c>
      <c r="N34" s="50">
        <f t="shared" si="1"/>
        <v>0</v>
      </c>
      <c r="O34" s="53"/>
      <c r="P34" s="77"/>
    </row>
    <row r="35" spans="1:16" ht="27" customHeight="1" x14ac:dyDescent="0.5">
      <c r="A35" s="46">
        <v>23</v>
      </c>
      <c r="B35" s="46"/>
      <c r="C35" s="47"/>
      <c r="D35" s="47"/>
      <c r="E35" s="48"/>
      <c r="F35" s="47"/>
      <c r="G35" s="47"/>
      <c r="H35" s="47"/>
      <c r="I35" s="49" t="s">
        <v>31</v>
      </c>
      <c r="J35" s="50">
        <f>VLOOKUP(I35,ListPrice[],2,0)</f>
        <v>0</v>
      </c>
      <c r="K35" s="51">
        <v>45582</v>
      </c>
      <c r="L35" s="51">
        <v>45582</v>
      </c>
      <c r="M35" s="52">
        <f t="shared" si="0"/>
        <v>0</v>
      </c>
      <c r="N35" s="50">
        <f t="shared" si="1"/>
        <v>0</v>
      </c>
      <c r="O35" s="53"/>
      <c r="P35" s="77"/>
    </row>
    <row r="36" spans="1:16" ht="27" customHeight="1" x14ac:dyDescent="0.5">
      <c r="A36" s="46">
        <v>24</v>
      </c>
      <c r="B36" s="46"/>
      <c r="C36" s="47"/>
      <c r="D36" s="47"/>
      <c r="E36" s="48"/>
      <c r="F36" s="47"/>
      <c r="G36" s="47"/>
      <c r="H36" s="47"/>
      <c r="I36" s="49" t="s">
        <v>31</v>
      </c>
      <c r="J36" s="50">
        <f>VLOOKUP(I36,ListPrice[],2,0)</f>
        <v>0</v>
      </c>
      <c r="K36" s="51">
        <v>45582</v>
      </c>
      <c r="L36" s="51">
        <v>45582</v>
      </c>
      <c r="M36" s="52">
        <f t="shared" si="0"/>
        <v>0</v>
      </c>
      <c r="N36" s="50">
        <f t="shared" si="1"/>
        <v>0</v>
      </c>
      <c r="O36" s="53"/>
      <c r="P36" s="77"/>
    </row>
    <row r="37" spans="1:16" ht="27" customHeight="1" x14ac:dyDescent="0.5">
      <c r="A37" s="46">
        <v>25</v>
      </c>
      <c r="B37" s="46"/>
      <c r="C37" s="47"/>
      <c r="D37" s="47"/>
      <c r="E37" s="48"/>
      <c r="F37" s="47"/>
      <c r="G37" s="47"/>
      <c r="H37" s="47"/>
      <c r="I37" s="49" t="s">
        <v>31</v>
      </c>
      <c r="J37" s="50">
        <f>VLOOKUP(I37,ListPrice[],2,0)</f>
        <v>0</v>
      </c>
      <c r="K37" s="51">
        <v>45582</v>
      </c>
      <c r="L37" s="51">
        <v>45582</v>
      </c>
      <c r="M37" s="52">
        <f t="shared" si="0"/>
        <v>0</v>
      </c>
      <c r="N37" s="50">
        <f t="shared" si="1"/>
        <v>0</v>
      </c>
      <c r="O37" s="53"/>
      <c r="P37" s="77"/>
    </row>
    <row r="38" spans="1:16" ht="27" customHeight="1" x14ac:dyDescent="0.5">
      <c r="A38" s="46">
        <v>26</v>
      </c>
      <c r="B38" s="46"/>
      <c r="C38" s="47"/>
      <c r="D38" s="47"/>
      <c r="E38" s="48"/>
      <c r="F38" s="47"/>
      <c r="G38" s="47"/>
      <c r="H38" s="47"/>
      <c r="I38" s="49" t="s">
        <v>31</v>
      </c>
      <c r="J38" s="50">
        <f>VLOOKUP(I38,ListPrice[],2,0)</f>
        <v>0</v>
      </c>
      <c r="K38" s="51">
        <v>45582</v>
      </c>
      <c r="L38" s="51">
        <v>45582</v>
      </c>
      <c r="M38" s="52">
        <f t="shared" si="0"/>
        <v>0</v>
      </c>
      <c r="N38" s="50">
        <f t="shared" si="1"/>
        <v>0</v>
      </c>
      <c r="O38" s="53"/>
      <c r="P38" s="77"/>
    </row>
    <row r="39" spans="1:16" ht="27" customHeight="1" x14ac:dyDescent="0.5">
      <c r="A39" s="46">
        <v>27</v>
      </c>
      <c r="B39" s="46"/>
      <c r="C39" s="47"/>
      <c r="D39" s="47"/>
      <c r="E39" s="48"/>
      <c r="F39" s="47"/>
      <c r="G39" s="47"/>
      <c r="H39" s="47"/>
      <c r="I39" s="49" t="s">
        <v>31</v>
      </c>
      <c r="J39" s="50">
        <f>VLOOKUP(I39,ListPrice[],2,0)</f>
        <v>0</v>
      </c>
      <c r="K39" s="51">
        <v>45582</v>
      </c>
      <c r="L39" s="51">
        <v>45582</v>
      </c>
      <c r="M39" s="52">
        <f t="shared" si="0"/>
        <v>0</v>
      </c>
      <c r="N39" s="50">
        <f t="shared" si="1"/>
        <v>0</v>
      </c>
      <c r="O39" s="53"/>
      <c r="P39" s="77"/>
    </row>
    <row r="40" spans="1:16" ht="27" customHeight="1" x14ac:dyDescent="0.5">
      <c r="A40" s="46">
        <v>28</v>
      </c>
      <c r="B40" s="46"/>
      <c r="C40" s="47"/>
      <c r="D40" s="47"/>
      <c r="E40" s="48"/>
      <c r="F40" s="47"/>
      <c r="G40" s="47"/>
      <c r="H40" s="47"/>
      <c r="I40" s="49" t="s">
        <v>31</v>
      </c>
      <c r="J40" s="50">
        <f>VLOOKUP(I40,ListPrice[],2,0)</f>
        <v>0</v>
      </c>
      <c r="K40" s="51">
        <v>45582</v>
      </c>
      <c r="L40" s="51">
        <v>45582</v>
      </c>
      <c r="M40" s="52">
        <f t="shared" si="0"/>
        <v>0</v>
      </c>
      <c r="N40" s="50">
        <f t="shared" si="1"/>
        <v>0</v>
      </c>
      <c r="O40" s="53"/>
      <c r="P40" s="77"/>
    </row>
    <row r="41" spans="1:16" ht="27" customHeight="1" x14ac:dyDescent="0.5">
      <c r="A41" s="46">
        <v>29</v>
      </c>
      <c r="B41" s="46"/>
      <c r="C41" s="47"/>
      <c r="D41" s="47"/>
      <c r="E41" s="48"/>
      <c r="F41" s="47"/>
      <c r="G41" s="47"/>
      <c r="H41" s="47"/>
      <c r="I41" s="49" t="s">
        <v>31</v>
      </c>
      <c r="J41" s="50">
        <f>VLOOKUP(I41,ListPrice[],2,0)</f>
        <v>0</v>
      </c>
      <c r="K41" s="51">
        <v>45582</v>
      </c>
      <c r="L41" s="51">
        <v>45582</v>
      </c>
      <c r="M41" s="52">
        <f t="shared" si="0"/>
        <v>0</v>
      </c>
      <c r="N41" s="50">
        <f t="shared" si="1"/>
        <v>0</v>
      </c>
      <c r="O41" s="53"/>
      <c r="P41" s="77"/>
    </row>
    <row r="42" spans="1:16" ht="27" customHeight="1" x14ac:dyDescent="0.5">
      <c r="A42" s="46">
        <v>30</v>
      </c>
      <c r="B42" s="46"/>
      <c r="C42" s="47"/>
      <c r="D42" s="47"/>
      <c r="E42" s="48"/>
      <c r="F42" s="47"/>
      <c r="G42" s="47"/>
      <c r="H42" s="47"/>
      <c r="I42" s="49" t="s">
        <v>31</v>
      </c>
      <c r="J42" s="50">
        <f>VLOOKUP(I42,ListPrice[],2,0)</f>
        <v>0</v>
      </c>
      <c r="K42" s="51">
        <v>45582</v>
      </c>
      <c r="L42" s="51">
        <v>45582</v>
      </c>
      <c r="M42" s="52">
        <f t="shared" si="0"/>
        <v>0</v>
      </c>
      <c r="N42" s="50">
        <f t="shared" si="1"/>
        <v>0</v>
      </c>
      <c r="O42" s="53"/>
      <c r="P42" s="77"/>
    </row>
    <row r="43" spans="1:16" ht="27" customHeight="1" x14ac:dyDescent="0.5">
      <c r="A43" s="46">
        <v>31</v>
      </c>
      <c r="B43" s="46"/>
      <c r="C43" s="47"/>
      <c r="D43" s="47"/>
      <c r="E43" s="48"/>
      <c r="F43" s="47"/>
      <c r="G43" s="47"/>
      <c r="H43" s="47"/>
      <c r="I43" s="49" t="s">
        <v>31</v>
      </c>
      <c r="J43" s="50">
        <f>VLOOKUP(I43,ListPrice[],2,0)</f>
        <v>0</v>
      </c>
      <c r="K43" s="51">
        <v>45582</v>
      </c>
      <c r="L43" s="51">
        <v>45582</v>
      </c>
      <c r="M43" s="52">
        <f t="shared" si="0"/>
        <v>0</v>
      </c>
      <c r="N43" s="50">
        <f t="shared" si="1"/>
        <v>0</v>
      </c>
      <c r="O43" s="53"/>
      <c r="P43" s="77"/>
    </row>
    <row r="44" spans="1:16" ht="27" customHeight="1" x14ac:dyDescent="0.5">
      <c r="A44" s="46">
        <v>32</v>
      </c>
      <c r="B44" s="46"/>
      <c r="C44" s="47"/>
      <c r="D44" s="47"/>
      <c r="E44" s="48"/>
      <c r="F44" s="47"/>
      <c r="G44" s="47"/>
      <c r="H44" s="47"/>
      <c r="I44" s="49" t="s">
        <v>31</v>
      </c>
      <c r="J44" s="50">
        <f>VLOOKUP(I44,ListPrice[],2,0)</f>
        <v>0</v>
      </c>
      <c r="K44" s="51">
        <v>45582</v>
      </c>
      <c r="L44" s="51">
        <v>45582</v>
      </c>
      <c r="M44" s="52">
        <f t="shared" si="0"/>
        <v>0</v>
      </c>
      <c r="N44" s="50">
        <f t="shared" si="1"/>
        <v>0</v>
      </c>
      <c r="O44" s="53"/>
      <c r="P44" s="77"/>
    </row>
    <row r="45" spans="1:16" ht="27" customHeight="1" x14ac:dyDescent="0.5">
      <c r="A45" s="46">
        <v>33</v>
      </c>
      <c r="B45" s="46"/>
      <c r="C45" s="47"/>
      <c r="D45" s="47"/>
      <c r="E45" s="48"/>
      <c r="F45" s="47"/>
      <c r="G45" s="47"/>
      <c r="H45" s="47"/>
      <c r="I45" s="49" t="s">
        <v>31</v>
      </c>
      <c r="J45" s="50">
        <f>VLOOKUP(I45,ListPrice[],2,0)</f>
        <v>0</v>
      </c>
      <c r="K45" s="51">
        <v>45582</v>
      </c>
      <c r="L45" s="51">
        <v>45582</v>
      </c>
      <c r="M45" s="52">
        <f t="shared" si="0"/>
        <v>0</v>
      </c>
      <c r="N45" s="50">
        <f t="shared" si="1"/>
        <v>0</v>
      </c>
      <c r="O45" s="53"/>
      <c r="P45" s="77"/>
    </row>
    <row r="46" spans="1:16" ht="27" customHeight="1" x14ac:dyDescent="0.5">
      <c r="A46" s="46">
        <v>34</v>
      </c>
      <c r="B46" s="46"/>
      <c r="C46" s="47"/>
      <c r="D46" s="47"/>
      <c r="E46" s="48"/>
      <c r="F46" s="47"/>
      <c r="G46" s="47"/>
      <c r="H46" s="47"/>
      <c r="I46" s="49" t="s">
        <v>31</v>
      </c>
      <c r="J46" s="50">
        <f>VLOOKUP(I46,ListPrice[],2,0)</f>
        <v>0</v>
      </c>
      <c r="K46" s="51">
        <v>45582</v>
      </c>
      <c r="L46" s="51">
        <v>45582</v>
      </c>
      <c r="M46" s="52">
        <f t="shared" si="0"/>
        <v>0</v>
      </c>
      <c r="N46" s="50">
        <f t="shared" si="1"/>
        <v>0</v>
      </c>
      <c r="O46" s="53"/>
      <c r="P46" s="77"/>
    </row>
    <row r="47" spans="1:16" ht="27" customHeight="1" x14ac:dyDescent="0.5">
      <c r="A47" s="46">
        <v>35</v>
      </c>
      <c r="B47" s="46"/>
      <c r="C47" s="47"/>
      <c r="D47" s="47"/>
      <c r="E47" s="48"/>
      <c r="F47" s="47"/>
      <c r="G47" s="47"/>
      <c r="H47" s="47"/>
      <c r="I47" s="49" t="s">
        <v>31</v>
      </c>
      <c r="J47" s="50">
        <f>VLOOKUP(I47,ListPrice[],2,0)</f>
        <v>0</v>
      </c>
      <c r="K47" s="51">
        <v>45582</v>
      </c>
      <c r="L47" s="51">
        <v>45582</v>
      </c>
      <c r="M47" s="52">
        <f t="shared" si="0"/>
        <v>0</v>
      </c>
      <c r="N47" s="50">
        <f t="shared" si="1"/>
        <v>0</v>
      </c>
      <c r="O47" s="53"/>
      <c r="P47" s="77"/>
    </row>
    <row r="48" spans="1:16" ht="27" customHeight="1" x14ac:dyDescent="0.5">
      <c r="A48" s="46">
        <v>36</v>
      </c>
      <c r="B48" s="46"/>
      <c r="C48" s="47"/>
      <c r="D48" s="47"/>
      <c r="E48" s="48"/>
      <c r="F48" s="47"/>
      <c r="G48" s="47"/>
      <c r="H48" s="47"/>
      <c r="I48" s="49" t="s">
        <v>31</v>
      </c>
      <c r="J48" s="50">
        <f>VLOOKUP(I48,ListPrice[],2,0)</f>
        <v>0</v>
      </c>
      <c r="K48" s="51">
        <v>45582</v>
      </c>
      <c r="L48" s="51">
        <v>45582</v>
      </c>
      <c r="M48" s="52">
        <f t="shared" si="0"/>
        <v>0</v>
      </c>
      <c r="N48" s="50">
        <f t="shared" si="1"/>
        <v>0</v>
      </c>
      <c r="O48" s="53"/>
      <c r="P48" s="77"/>
    </row>
    <row r="49" spans="1:16" ht="27" customHeight="1" x14ac:dyDescent="0.5">
      <c r="A49" s="46">
        <v>37</v>
      </c>
      <c r="B49" s="46"/>
      <c r="C49" s="47"/>
      <c r="D49" s="47"/>
      <c r="E49" s="48"/>
      <c r="F49" s="47"/>
      <c r="G49" s="47"/>
      <c r="H49" s="47"/>
      <c r="I49" s="49" t="s">
        <v>31</v>
      </c>
      <c r="J49" s="50">
        <f>VLOOKUP(I49,ListPrice[],2,0)</f>
        <v>0</v>
      </c>
      <c r="K49" s="51">
        <v>45582</v>
      </c>
      <c r="L49" s="51">
        <v>45582</v>
      </c>
      <c r="M49" s="52">
        <f t="shared" si="0"/>
        <v>0</v>
      </c>
      <c r="N49" s="50">
        <f t="shared" si="1"/>
        <v>0</v>
      </c>
      <c r="O49" s="53"/>
      <c r="P49" s="77"/>
    </row>
    <row r="50" spans="1:16" ht="27" customHeight="1" x14ac:dyDescent="0.5">
      <c r="A50" s="46">
        <v>38</v>
      </c>
      <c r="B50" s="46"/>
      <c r="C50" s="47"/>
      <c r="D50" s="47"/>
      <c r="E50" s="48"/>
      <c r="F50" s="47"/>
      <c r="G50" s="47"/>
      <c r="H50" s="47"/>
      <c r="I50" s="49" t="s">
        <v>31</v>
      </c>
      <c r="J50" s="50">
        <f>VLOOKUP(I50,ListPrice[],2,0)</f>
        <v>0</v>
      </c>
      <c r="K50" s="51">
        <v>45582</v>
      </c>
      <c r="L50" s="51">
        <v>45582</v>
      </c>
      <c r="M50" s="52">
        <f t="shared" si="0"/>
        <v>0</v>
      </c>
      <c r="N50" s="50">
        <f t="shared" si="1"/>
        <v>0</v>
      </c>
      <c r="O50" s="53"/>
      <c r="P50" s="77"/>
    </row>
    <row r="51" spans="1:16" ht="27" customHeight="1" x14ac:dyDescent="0.5">
      <c r="A51" s="46">
        <v>39</v>
      </c>
      <c r="B51" s="46"/>
      <c r="C51" s="47"/>
      <c r="D51" s="47"/>
      <c r="E51" s="48"/>
      <c r="F51" s="47"/>
      <c r="G51" s="47"/>
      <c r="H51" s="47"/>
      <c r="I51" s="49" t="s">
        <v>31</v>
      </c>
      <c r="J51" s="50">
        <f>VLOOKUP(I51,ListPrice[],2,0)</f>
        <v>0</v>
      </c>
      <c r="K51" s="51">
        <v>45582</v>
      </c>
      <c r="L51" s="51">
        <v>45582</v>
      </c>
      <c r="M51" s="52">
        <f t="shared" si="0"/>
        <v>0</v>
      </c>
      <c r="N51" s="50">
        <f t="shared" si="1"/>
        <v>0</v>
      </c>
      <c r="O51" s="53"/>
      <c r="P51" s="77"/>
    </row>
    <row r="52" spans="1:16" ht="27" customHeight="1" x14ac:dyDescent="0.5">
      <c r="A52" s="46">
        <v>40</v>
      </c>
      <c r="B52" s="46"/>
      <c r="C52" s="47"/>
      <c r="D52" s="47"/>
      <c r="E52" s="48"/>
      <c r="F52" s="47"/>
      <c r="G52" s="47"/>
      <c r="H52" s="47"/>
      <c r="I52" s="49" t="s">
        <v>31</v>
      </c>
      <c r="J52" s="50">
        <f>VLOOKUP(I52,ListPrice[],2,0)</f>
        <v>0</v>
      </c>
      <c r="K52" s="51">
        <v>45582</v>
      </c>
      <c r="L52" s="51">
        <v>45582</v>
      </c>
      <c r="M52" s="52">
        <f t="shared" si="0"/>
        <v>0</v>
      </c>
      <c r="N52" s="50">
        <f t="shared" si="1"/>
        <v>0</v>
      </c>
      <c r="O52" s="53"/>
      <c r="P52" s="77"/>
    </row>
    <row r="53" spans="1:16" ht="27" customHeight="1" x14ac:dyDescent="0.5">
      <c r="A53" s="46">
        <v>41</v>
      </c>
      <c r="B53" s="46"/>
      <c r="C53" s="47"/>
      <c r="D53" s="47"/>
      <c r="E53" s="48"/>
      <c r="F53" s="47"/>
      <c r="G53" s="47"/>
      <c r="H53" s="47"/>
      <c r="I53" s="49" t="s">
        <v>31</v>
      </c>
      <c r="J53" s="50">
        <f>VLOOKUP(I53,ListPrice[],2,0)</f>
        <v>0</v>
      </c>
      <c r="K53" s="51">
        <v>45582</v>
      </c>
      <c r="L53" s="51">
        <v>45582</v>
      </c>
      <c r="M53" s="52">
        <f t="shared" si="0"/>
        <v>0</v>
      </c>
      <c r="N53" s="50">
        <f t="shared" si="1"/>
        <v>0</v>
      </c>
      <c r="O53" s="53"/>
      <c r="P53" s="77"/>
    </row>
    <row r="54" spans="1:16" ht="27" customHeight="1" x14ac:dyDescent="0.5">
      <c r="A54" s="46">
        <v>42</v>
      </c>
      <c r="B54" s="46"/>
      <c r="C54" s="47"/>
      <c r="D54" s="47"/>
      <c r="E54" s="48"/>
      <c r="F54" s="47"/>
      <c r="G54" s="47"/>
      <c r="H54" s="47"/>
      <c r="I54" s="49" t="s">
        <v>31</v>
      </c>
      <c r="J54" s="50">
        <f>VLOOKUP(I54,ListPrice[],2,0)</f>
        <v>0</v>
      </c>
      <c r="K54" s="51">
        <v>45582</v>
      </c>
      <c r="L54" s="51">
        <v>45582</v>
      </c>
      <c r="M54" s="52">
        <f t="shared" si="0"/>
        <v>0</v>
      </c>
      <c r="N54" s="50">
        <f t="shared" si="1"/>
        <v>0</v>
      </c>
      <c r="O54" s="53"/>
      <c r="P54" s="77"/>
    </row>
    <row r="55" spans="1:16" ht="27" customHeight="1" x14ac:dyDescent="0.5">
      <c r="A55" s="46">
        <v>43</v>
      </c>
      <c r="B55" s="46"/>
      <c r="C55" s="47"/>
      <c r="D55" s="47"/>
      <c r="E55" s="48"/>
      <c r="F55" s="47"/>
      <c r="G55" s="47"/>
      <c r="H55" s="47"/>
      <c r="I55" s="49" t="s">
        <v>31</v>
      </c>
      <c r="J55" s="50">
        <f>VLOOKUP(I55,ListPrice[],2,0)</f>
        <v>0</v>
      </c>
      <c r="K55" s="51">
        <v>45582</v>
      </c>
      <c r="L55" s="51">
        <v>45582</v>
      </c>
      <c r="M55" s="52">
        <f t="shared" si="0"/>
        <v>0</v>
      </c>
      <c r="N55" s="50">
        <f t="shared" si="1"/>
        <v>0</v>
      </c>
      <c r="O55" s="53"/>
      <c r="P55" s="77"/>
    </row>
    <row r="56" spans="1:16" ht="27" customHeight="1" x14ac:dyDescent="0.5">
      <c r="A56" s="46">
        <v>44</v>
      </c>
      <c r="B56" s="46"/>
      <c r="C56" s="47"/>
      <c r="D56" s="47"/>
      <c r="E56" s="48"/>
      <c r="F56" s="47"/>
      <c r="G56" s="47"/>
      <c r="H56" s="47"/>
      <c r="I56" s="49" t="s">
        <v>31</v>
      </c>
      <c r="J56" s="50">
        <f>VLOOKUP(I56,ListPrice[],2,0)</f>
        <v>0</v>
      </c>
      <c r="K56" s="51">
        <v>45582</v>
      </c>
      <c r="L56" s="51">
        <v>45582</v>
      </c>
      <c r="M56" s="52">
        <f t="shared" si="0"/>
        <v>0</v>
      </c>
      <c r="N56" s="50">
        <f t="shared" si="1"/>
        <v>0</v>
      </c>
      <c r="O56" s="53"/>
      <c r="P56" s="77"/>
    </row>
    <row r="57" spans="1:16" ht="27" customHeight="1" x14ac:dyDescent="0.5">
      <c r="A57" s="46">
        <v>45</v>
      </c>
      <c r="B57" s="46"/>
      <c r="C57" s="47"/>
      <c r="D57" s="47"/>
      <c r="E57" s="48"/>
      <c r="F57" s="47"/>
      <c r="G57" s="47"/>
      <c r="H57" s="47"/>
      <c r="I57" s="49" t="s">
        <v>31</v>
      </c>
      <c r="J57" s="50">
        <f>VLOOKUP(I57,ListPrice[],2,0)</f>
        <v>0</v>
      </c>
      <c r="K57" s="51">
        <v>45582</v>
      </c>
      <c r="L57" s="51">
        <v>45582</v>
      </c>
      <c r="M57" s="52">
        <f t="shared" si="0"/>
        <v>0</v>
      </c>
      <c r="N57" s="50">
        <f t="shared" si="1"/>
        <v>0</v>
      </c>
      <c r="O57" s="53"/>
      <c r="P57" s="77"/>
    </row>
    <row r="58" spans="1:16" ht="27" customHeight="1" x14ac:dyDescent="0.5">
      <c r="A58" s="46">
        <v>46</v>
      </c>
      <c r="B58" s="46"/>
      <c r="C58" s="47"/>
      <c r="D58" s="47"/>
      <c r="E58" s="48"/>
      <c r="F58" s="47"/>
      <c r="G58" s="47"/>
      <c r="H58" s="47"/>
      <c r="I58" s="49" t="s">
        <v>31</v>
      </c>
      <c r="J58" s="50">
        <f>VLOOKUP(I58,ListPrice[],2,0)</f>
        <v>0</v>
      </c>
      <c r="K58" s="51">
        <v>45582</v>
      </c>
      <c r="L58" s="51">
        <v>45582</v>
      </c>
      <c r="M58" s="52">
        <f t="shared" si="0"/>
        <v>0</v>
      </c>
      <c r="N58" s="50">
        <f t="shared" si="1"/>
        <v>0</v>
      </c>
      <c r="O58" s="53"/>
      <c r="P58" s="77"/>
    </row>
    <row r="59" spans="1:16" ht="27" customHeight="1" x14ac:dyDescent="0.5">
      <c r="A59" s="46">
        <v>47</v>
      </c>
      <c r="B59" s="46"/>
      <c r="C59" s="47"/>
      <c r="D59" s="47"/>
      <c r="E59" s="48"/>
      <c r="F59" s="47"/>
      <c r="G59" s="47"/>
      <c r="H59" s="47"/>
      <c r="I59" s="49" t="s">
        <v>31</v>
      </c>
      <c r="J59" s="50">
        <f>VLOOKUP(I59,ListPrice[],2,0)</f>
        <v>0</v>
      </c>
      <c r="K59" s="51">
        <v>45582</v>
      </c>
      <c r="L59" s="51">
        <v>45582</v>
      </c>
      <c r="M59" s="52">
        <f t="shared" si="0"/>
        <v>0</v>
      </c>
      <c r="N59" s="50">
        <f t="shared" si="1"/>
        <v>0</v>
      </c>
      <c r="O59" s="53"/>
      <c r="P59" s="77"/>
    </row>
    <row r="60" spans="1:16" ht="27" customHeight="1" x14ac:dyDescent="0.5">
      <c r="A60" s="46">
        <v>48</v>
      </c>
      <c r="B60" s="46"/>
      <c r="C60" s="47"/>
      <c r="D60" s="47"/>
      <c r="E60" s="48"/>
      <c r="F60" s="47"/>
      <c r="G60" s="47"/>
      <c r="H60" s="47"/>
      <c r="I60" s="49" t="s">
        <v>31</v>
      </c>
      <c r="J60" s="50">
        <f>VLOOKUP(I60,ListPrice[],2,0)</f>
        <v>0</v>
      </c>
      <c r="K60" s="51">
        <v>45582</v>
      </c>
      <c r="L60" s="51">
        <v>45582</v>
      </c>
      <c r="M60" s="52">
        <f t="shared" si="0"/>
        <v>0</v>
      </c>
      <c r="N60" s="50">
        <f t="shared" si="1"/>
        <v>0</v>
      </c>
      <c r="O60" s="53"/>
      <c r="P60" s="77"/>
    </row>
    <row r="61" spans="1:16" ht="27" customHeight="1" x14ac:dyDescent="0.5">
      <c r="A61" s="46">
        <v>49</v>
      </c>
      <c r="B61" s="46"/>
      <c r="C61" s="47"/>
      <c r="D61" s="47"/>
      <c r="E61" s="48"/>
      <c r="F61" s="47"/>
      <c r="G61" s="47"/>
      <c r="H61" s="47"/>
      <c r="I61" s="49" t="s">
        <v>31</v>
      </c>
      <c r="J61" s="50">
        <f>VLOOKUP(I61,ListPrice[],2,0)</f>
        <v>0</v>
      </c>
      <c r="K61" s="51">
        <v>45582</v>
      </c>
      <c r="L61" s="51">
        <v>45582</v>
      </c>
      <c r="M61" s="52">
        <f t="shared" si="0"/>
        <v>0</v>
      </c>
      <c r="N61" s="50">
        <f t="shared" si="1"/>
        <v>0</v>
      </c>
      <c r="O61" s="53"/>
      <c r="P61" s="77"/>
    </row>
    <row r="62" spans="1:16" ht="27" customHeight="1" x14ac:dyDescent="0.5">
      <c r="A62" s="46">
        <v>50</v>
      </c>
      <c r="B62" s="46"/>
      <c r="C62" s="47"/>
      <c r="D62" s="47"/>
      <c r="E62" s="48"/>
      <c r="F62" s="47"/>
      <c r="G62" s="47"/>
      <c r="H62" s="47"/>
      <c r="I62" s="49" t="s">
        <v>31</v>
      </c>
      <c r="J62" s="50">
        <f>VLOOKUP(I62,ListPrice[],2,0)</f>
        <v>0</v>
      </c>
      <c r="K62" s="51">
        <v>45582</v>
      </c>
      <c r="L62" s="51">
        <v>45582</v>
      </c>
      <c r="M62" s="52">
        <f t="shared" si="0"/>
        <v>0</v>
      </c>
      <c r="N62" s="50">
        <f t="shared" si="1"/>
        <v>0</v>
      </c>
      <c r="O62" s="53"/>
      <c r="P62" s="77"/>
    </row>
    <row r="63" spans="1:16" ht="27" customHeight="1" x14ac:dyDescent="0.5">
      <c r="A63" s="8"/>
      <c r="B63" s="8"/>
      <c r="C63" s="8"/>
      <c r="D63" s="8"/>
      <c r="E63" s="8"/>
      <c r="F63" s="8"/>
      <c r="G63" s="8"/>
      <c r="H63" s="8"/>
      <c r="I63" s="17"/>
      <c r="J63" s="24"/>
      <c r="K63" s="21"/>
      <c r="L63" s="21"/>
      <c r="M63" s="25"/>
    </row>
    <row r="64" spans="1:16" ht="27" customHeight="1" x14ac:dyDescent="0.5">
      <c r="A64" s="8"/>
      <c r="B64" s="8"/>
      <c r="C64" s="8"/>
      <c r="D64" s="8"/>
      <c r="E64" s="8"/>
      <c r="F64" s="8"/>
      <c r="G64" s="8"/>
      <c r="H64" s="8"/>
      <c r="I64" s="17"/>
      <c r="J64" s="24"/>
      <c r="K64" s="21"/>
      <c r="L64" s="21"/>
      <c r="M64" s="25"/>
    </row>
    <row r="65" spans="1:13" ht="27" customHeight="1" x14ac:dyDescent="0.5">
      <c r="A65" s="8"/>
      <c r="B65" s="8"/>
      <c r="C65" s="8"/>
      <c r="D65" s="8"/>
      <c r="E65" s="8"/>
      <c r="F65" s="8"/>
      <c r="G65" s="8"/>
      <c r="H65" s="8"/>
      <c r="I65" s="17"/>
      <c r="J65" s="24"/>
      <c r="K65" s="21"/>
      <c r="L65" s="21"/>
      <c r="M65" s="25"/>
    </row>
    <row r="66" spans="1:13" ht="27" customHeight="1" x14ac:dyDescent="0.5">
      <c r="A66" s="8"/>
      <c r="B66" s="8"/>
      <c r="C66" s="8"/>
      <c r="D66" s="8"/>
      <c r="E66" s="8"/>
      <c r="F66" s="8"/>
      <c r="G66" s="8"/>
      <c r="H66" s="8"/>
      <c r="I66" s="17"/>
      <c r="J66" s="24"/>
      <c r="K66" s="21"/>
      <c r="L66" s="21"/>
      <c r="M66" s="25"/>
    </row>
    <row r="67" spans="1:13" ht="27" customHeight="1" x14ac:dyDescent="0.5">
      <c r="A67" s="8"/>
      <c r="B67" s="8"/>
      <c r="C67" s="8"/>
      <c r="D67" s="8"/>
      <c r="E67" s="8"/>
      <c r="F67" s="8"/>
      <c r="G67" s="8"/>
      <c r="H67" s="8"/>
      <c r="I67" s="17"/>
      <c r="J67" s="24"/>
      <c r="K67" s="21"/>
      <c r="L67" s="21"/>
      <c r="M67" s="25"/>
    </row>
    <row r="68" spans="1:13" ht="27" customHeight="1" x14ac:dyDescent="0.5">
      <c r="A68" s="8"/>
      <c r="B68" s="8"/>
      <c r="C68" s="8"/>
      <c r="D68" s="8"/>
      <c r="E68" s="8"/>
      <c r="F68" s="8"/>
      <c r="G68" s="8"/>
      <c r="H68" s="8"/>
      <c r="I68" s="17"/>
      <c r="J68" s="24"/>
      <c r="K68" s="21"/>
      <c r="L68" s="21"/>
      <c r="M68" s="25"/>
    </row>
    <row r="69" spans="1:13" ht="27" customHeight="1" x14ac:dyDescent="0.5">
      <c r="A69" s="8"/>
      <c r="B69" s="8"/>
      <c r="C69" s="8"/>
      <c r="D69" s="8"/>
      <c r="E69" s="8"/>
      <c r="F69" s="8"/>
      <c r="G69" s="8"/>
      <c r="H69" s="8"/>
      <c r="I69" s="17"/>
      <c r="J69" s="24"/>
      <c r="K69" s="21"/>
      <c r="L69" s="21"/>
      <c r="M69" s="25"/>
    </row>
    <row r="70" spans="1:13" ht="27" customHeight="1" x14ac:dyDescent="0.5">
      <c r="A70" s="8"/>
      <c r="B70" s="8"/>
      <c r="C70" s="8"/>
      <c r="D70" s="8"/>
      <c r="E70" s="8"/>
      <c r="F70" s="8"/>
      <c r="G70" s="8"/>
      <c r="H70" s="8"/>
      <c r="I70" s="17"/>
      <c r="J70" s="24"/>
      <c r="K70" s="21"/>
      <c r="L70" s="21"/>
      <c r="M70" s="25"/>
    </row>
    <row r="71" spans="1:13" ht="27" customHeight="1" x14ac:dyDescent="0.5">
      <c r="A71" s="8"/>
      <c r="B71" s="8"/>
      <c r="C71" s="8"/>
      <c r="D71" s="8"/>
      <c r="E71" s="8"/>
      <c r="F71" s="8"/>
      <c r="G71" s="8"/>
      <c r="H71" s="8"/>
      <c r="I71" s="17"/>
      <c r="J71" s="24"/>
      <c r="K71" s="21"/>
      <c r="L71" s="21"/>
      <c r="M71" s="25"/>
    </row>
    <row r="72" spans="1:13" ht="27" customHeight="1" x14ac:dyDescent="0.5">
      <c r="A72" s="8"/>
      <c r="B72" s="8"/>
      <c r="C72" s="8"/>
      <c r="D72" s="8"/>
      <c r="E72" s="8"/>
      <c r="F72" s="8"/>
      <c r="G72" s="8"/>
      <c r="H72" s="8"/>
      <c r="I72" s="17"/>
      <c r="J72" s="24"/>
      <c r="K72" s="21"/>
      <c r="L72" s="21"/>
      <c r="M72" s="25"/>
    </row>
    <row r="73" spans="1:13" ht="27" customHeight="1" x14ac:dyDescent="0.5">
      <c r="A73" s="8"/>
      <c r="B73" s="8"/>
      <c r="C73" s="8"/>
      <c r="D73" s="8"/>
      <c r="E73" s="8"/>
      <c r="F73" s="8"/>
      <c r="G73" s="8"/>
      <c r="H73" s="8"/>
      <c r="I73" s="17"/>
      <c r="J73" s="24"/>
      <c r="K73" s="21"/>
      <c r="L73" s="21"/>
      <c r="M73" s="25"/>
    </row>
    <row r="74" spans="1:13" ht="27" customHeight="1" x14ac:dyDescent="0.5">
      <c r="A74" s="8"/>
      <c r="B74" s="8"/>
      <c r="C74" s="8"/>
      <c r="D74" s="8"/>
      <c r="E74" s="8"/>
      <c r="F74" s="8"/>
      <c r="G74" s="8"/>
      <c r="H74" s="8"/>
      <c r="I74" s="17"/>
      <c r="J74" s="24"/>
      <c r="K74" s="21"/>
      <c r="L74" s="21"/>
      <c r="M74" s="25"/>
    </row>
    <row r="75" spans="1:13" ht="27" customHeight="1" x14ac:dyDescent="0.5">
      <c r="A75" s="8"/>
      <c r="B75" s="8"/>
      <c r="C75" s="8"/>
      <c r="D75" s="8"/>
      <c r="E75" s="8"/>
      <c r="F75" s="8"/>
      <c r="G75" s="8"/>
      <c r="H75" s="8"/>
      <c r="I75" s="17"/>
      <c r="J75" s="24"/>
      <c r="K75" s="21"/>
      <c r="L75" s="21"/>
      <c r="M75" s="25"/>
    </row>
    <row r="76" spans="1:13" ht="27" customHeight="1" x14ac:dyDescent="0.5">
      <c r="A76" s="8"/>
      <c r="B76" s="8"/>
      <c r="C76" s="8"/>
      <c r="D76" s="8"/>
      <c r="E76" s="8"/>
      <c r="F76" s="8"/>
      <c r="G76" s="8"/>
      <c r="H76" s="8"/>
      <c r="I76" s="17"/>
      <c r="J76" s="24"/>
      <c r="K76" s="21"/>
      <c r="L76" s="21"/>
      <c r="M76" s="25"/>
    </row>
    <row r="77" spans="1:13" ht="27" customHeight="1" x14ac:dyDescent="0.5">
      <c r="A77" s="8"/>
      <c r="B77" s="8"/>
      <c r="C77" s="8"/>
      <c r="D77" s="8"/>
      <c r="E77" s="8"/>
      <c r="F77" s="8"/>
      <c r="G77" s="8"/>
      <c r="H77" s="8"/>
      <c r="I77" s="17"/>
      <c r="J77" s="24"/>
      <c r="K77" s="21"/>
      <c r="L77" s="21"/>
      <c r="M77" s="25"/>
    </row>
    <row r="78" spans="1:13" ht="27" customHeight="1" x14ac:dyDescent="0.5">
      <c r="A78" s="8"/>
      <c r="B78" s="8"/>
      <c r="C78" s="8"/>
      <c r="D78" s="8"/>
      <c r="E78" s="8"/>
      <c r="F78" s="8"/>
      <c r="G78" s="8"/>
      <c r="H78" s="8"/>
      <c r="I78" s="17"/>
      <c r="J78" s="24"/>
      <c r="K78" s="21"/>
      <c r="L78" s="21"/>
      <c r="M78" s="25"/>
    </row>
    <row r="79" spans="1:13" ht="27" customHeight="1" x14ac:dyDescent="0.5">
      <c r="A79" s="8"/>
      <c r="B79" s="8"/>
      <c r="C79" s="8"/>
      <c r="D79" s="8"/>
      <c r="E79" s="8"/>
      <c r="F79" s="8"/>
      <c r="G79" s="8"/>
      <c r="H79" s="8"/>
      <c r="I79" s="17"/>
      <c r="J79" s="24"/>
      <c r="K79" s="21"/>
      <c r="L79" s="21"/>
      <c r="M79" s="25"/>
    </row>
    <row r="80" spans="1:13" ht="27" customHeight="1" x14ac:dyDescent="0.5">
      <c r="A80" s="8"/>
      <c r="B80" s="8"/>
      <c r="C80" s="8"/>
      <c r="D80" s="8"/>
      <c r="E80" s="8"/>
      <c r="F80" s="8"/>
      <c r="G80" s="8"/>
      <c r="H80" s="8"/>
      <c r="I80" s="17"/>
      <c r="J80" s="24"/>
      <c r="K80" s="21"/>
      <c r="L80" s="21"/>
      <c r="M80" s="25"/>
    </row>
    <row r="81" spans="1:13" ht="27" customHeight="1" x14ac:dyDescent="0.5">
      <c r="A81" s="8"/>
      <c r="B81" s="8"/>
      <c r="C81" s="8"/>
      <c r="D81" s="8"/>
      <c r="E81" s="8"/>
      <c r="F81" s="8"/>
      <c r="G81" s="8"/>
      <c r="H81" s="8"/>
      <c r="I81" s="17"/>
      <c r="J81" s="24"/>
      <c r="K81" s="21"/>
      <c r="L81" s="21"/>
      <c r="M81" s="25"/>
    </row>
    <row r="82" spans="1:13" ht="27" customHeight="1" x14ac:dyDescent="0.5">
      <c r="A82" s="8"/>
      <c r="B82" s="8"/>
      <c r="C82" s="8"/>
      <c r="D82" s="8"/>
      <c r="E82" s="8"/>
      <c r="F82" s="8"/>
      <c r="G82" s="8"/>
      <c r="H82" s="8"/>
      <c r="I82" s="17"/>
      <c r="J82" s="24"/>
      <c r="K82" s="21"/>
      <c r="L82" s="21"/>
      <c r="M82" s="25"/>
    </row>
    <row r="83" spans="1:13" ht="27" customHeight="1" x14ac:dyDescent="0.5">
      <c r="A83" s="8"/>
      <c r="B83" s="8"/>
      <c r="C83" s="8"/>
      <c r="D83" s="8"/>
      <c r="E83" s="8"/>
      <c r="F83" s="8"/>
      <c r="G83" s="8"/>
      <c r="H83" s="8"/>
      <c r="I83" s="17"/>
      <c r="J83" s="24"/>
      <c r="K83" s="21"/>
      <c r="L83" s="21"/>
      <c r="M83" s="25"/>
    </row>
    <row r="84" spans="1:13" ht="27" customHeight="1" x14ac:dyDescent="0.5">
      <c r="A84" s="8"/>
      <c r="B84" s="8"/>
      <c r="C84" s="8"/>
      <c r="D84" s="8"/>
      <c r="E84" s="8"/>
      <c r="F84" s="8"/>
      <c r="G84" s="8"/>
      <c r="H84" s="8"/>
      <c r="I84" s="17"/>
      <c r="J84" s="24"/>
      <c r="K84" s="21"/>
      <c r="L84" s="21"/>
      <c r="M84" s="25"/>
    </row>
    <row r="85" spans="1:13" ht="27" customHeight="1" x14ac:dyDescent="0.5">
      <c r="A85" s="8"/>
      <c r="B85" s="8"/>
      <c r="C85" s="8"/>
      <c r="D85" s="8"/>
      <c r="E85" s="8"/>
      <c r="F85" s="8"/>
      <c r="G85" s="8"/>
      <c r="H85" s="8"/>
      <c r="I85" s="17"/>
      <c r="J85" s="24"/>
      <c r="K85" s="21"/>
      <c r="L85" s="21"/>
      <c r="M85" s="25"/>
    </row>
    <row r="86" spans="1:13" ht="27" customHeight="1" x14ac:dyDescent="0.5">
      <c r="A86" s="8"/>
      <c r="B86" s="8"/>
      <c r="C86" s="8"/>
      <c r="D86" s="8"/>
      <c r="E86" s="8"/>
      <c r="F86" s="8"/>
      <c r="G86" s="8"/>
      <c r="H86" s="8"/>
      <c r="I86" s="17"/>
      <c r="J86" s="24"/>
      <c r="K86" s="21"/>
      <c r="L86" s="21"/>
      <c r="M86" s="25"/>
    </row>
    <row r="87" spans="1:13" ht="27" customHeight="1" x14ac:dyDescent="0.5">
      <c r="A87" s="8"/>
      <c r="B87" s="8"/>
      <c r="C87" s="8"/>
      <c r="D87" s="8"/>
      <c r="E87" s="8"/>
      <c r="F87" s="8"/>
      <c r="G87" s="8"/>
      <c r="H87" s="8"/>
      <c r="I87" s="17"/>
      <c r="J87" s="24"/>
      <c r="K87" s="21"/>
      <c r="L87" s="21"/>
      <c r="M87" s="25"/>
    </row>
    <row r="88" spans="1:13" ht="27" customHeight="1" x14ac:dyDescent="0.5">
      <c r="A88" s="8"/>
      <c r="B88" s="8"/>
      <c r="C88" s="8"/>
      <c r="D88" s="8"/>
      <c r="E88" s="8"/>
      <c r="F88" s="8"/>
      <c r="G88" s="8"/>
      <c r="H88" s="8"/>
      <c r="I88" s="17"/>
      <c r="J88" s="24"/>
      <c r="K88" s="21"/>
      <c r="L88" s="21"/>
      <c r="M88" s="25"/>
    </row>
    <row r="89" spans="1:13" ht="27" customHeight="1" x14ac:dyDescent="0.5">
      <c r="A89" s="8"/>
      <c r="B89" s="8"/>
      <c r="C89" s="8"/>
      <c r="D89" s="8"/>
      <c r="E89" s="8"/>
      <c r="F89" s="8"/>
      <c r="G89" s="8"/>
      <c r="H89" s="8"/>
      <c r="I89" s="17"/>
      <c r="J89" s="24"/>
      <c r="K89" s="21"/>
      <c r="L89" s="21"/>
      <c r="M89" s="25"/>
    </row>
    <row r="90" spans="1:13" ht="27" customHeight="1" x14ac:dyDescent="0.5">
      <c r="A90" s="8"/>
      <c r="B90" s="8"/>
      <c r="C90" s="8"/>
      <c r="D90" s="8"/>
      <c r="E90" s="8"/>
      <c r="F90" s="8"/>
      <c r="G90" s="8"/>
      <c r="H90" s="8"/>
      <c r="I90" s="17"/>
      <c r="J90" s="24"/>
      <c r="K90" s="21"/>
      <c r="L90" s="21"/>
      <c r="M90" s="25"/>
    </row>
    <row r="91" spans="1:13" ht="27" customHeight="1" x14ac:dyDescent="0.5">
      <c r="A91" s="8"/>
      <c r="B91" s="8"/>
      <c r="C91" s="8"/>
      <c r="D91" s="8"/>
      <c r="E91" s="8"/>
      <c r="F91" s="8"/>
      <c r="G91" s="8"/>
      <c r="H91" s="8"/>
      <c r="I91" s="17"/>
      <c r="J91" s="24"/>
      <c r="K91" s="21"/>
      <c r="L91" s="21"/>
      <c r="M91" s="25"/>
    </row>
    <row r="92" spans="1:13" ht="27" customHeight="1" x14ac:dyDescent="0.5">
      <c r="A92" s="8"/>
      <c r="B92" s="8"/>
      <c r="C92" s="8"/>
      <c r="D92" s="8"/>
      <c r="E92" s="8"/>
      <c r="F92" s="8"/>
      <c r="G92" s="8"/>
      <c r="H92" s="8"/>
      <c r="I92" s="17"/>
      <c r="J92" s="24"/>
      <c r="K92" s="21"/>
      <c r="L92" s="21"/>
      <c r="M92" s="25"/>
    </row>
    <row r="93" spans="1:13" ht="27" customHeight="1" x14ac:dyDescent="0.5">
      <c r="A93" s="8"/>
      <c r="B93" s="8"/>
      <c r="C93" s="8"/>
      <c r="D93" s="8"/>
      <c r="E93" s="8"/>
      <c r="F93" s="8"/>
      <c r="G93" s="8"/>
      <c r="H93" s="8"/>
      <c r="I93" s="17"/>
      <c r="J93" s="24"/>
      <c r="K93" s="21"/>
      <c r="L93" s="21"/>
      <c r="M93" s="25"/>
    </row>
    <row r="94" spans="1:13" ht="27" customHeight="1" x14ac:dyDescent="0.5">
      <c r="A94" s="8"/>
      <c r="B94" s="8"/>
      <c r="C94" s="8"/>
      <c r="D94" s="8"/>
      <c r="E94" s="8"/>
      <c r="F94" s="8"/>
      <c r="G94" s="8"/>
      <c r="H94" s="8"/>
      <c r="I94" s="17"/>
      <c r="J94" s="24"/>
      <c r="K94" s="21"/>
      <c r="L94" s="21"/>
      <c r="M94" s="25"/>
    </row>
    <row r="95" spans="1:13" ht="27" customHeight="1" x14ac:dyDescent="0.5">
      <c r="A95" s="8"/>
      <c r="B95" s="8"/>
      <c r="C95" s="8"/>
      <c r="D95" s="8"/>
      <c r="E95" s="8"/>
      <c r="F95" s="8"/>
      <c r="G95" s="8"/>
      <c r="H95" s="8"/>
      <c r="I95" s="17"/>
      <c r="J95" s="24"/>
      <c r="K95" s="21"/>
      <c r="L95" s="21"/>
      <c r="M95" s="25"/>
    </row>
    <row r="96" spans="1:13" ht="27" customHeight="1" x14ac:dyDescent="0.5">
      <c r="A96" s="8"/>
      <c r="B96" s="8"/>
      <c r="C96" s="8"/>
      <c r="D96" s="8"/>
      <c r="E96" s="8"/>
      <c r="F96" s="8"/>
      <c r="G96" s="8"/>
      <c r="H96" s="8"/>
      <c r="I96" s="17"/>
      <c r="J96" s="24"/>
      <c r="K96" s="21"/>
      <c r="L96" s="21"/>
      <c r="M96" s="25"/>
    </row>
    <row r="97" spans="1:13" ht="27" customHeight="1" x14ac:dyDescent="0.5">
      <c r="A97" s="8"/>
      <c r="B97" s="8"/>
      <c r="C97" s="8"/>
      <c r="D97" s="8"/>
      <c r="E97" s="8"/>
      <c r="F97" s="8"/>
      <c r="G97" s="8"/>
      <c r="H97" s="8"/>
      <c r="I97" s="17"/>
      <c r="J97" s="24"/>
      <c r="K97" s="21"/>
      <c r="L97" s="21"/>
      <c r="M97" s="25"/>
    </row>
    <row r="98" spans="1:13" ht="27" customHeight="1" x14ac:dyDescent="0.5">
      <c r="A98" s="8"/>
      <c r="B98" s="8"/>
      <c r="C98" s="8"/>
      <c r="D98" s="8"/>
      <c r="E98" s="8"/>
      <c r="F98" s="8"/>
      <c r="G98" s="8"/>
      <c r="H98" s="8"/>
      <c r="I98" s="17"/>
      <c r="J98" s="24"/>
      <c r="K98" s="21"/>
      <c r="L98" s="21"/>
      <c r="M98" s="25"/>
    </row>
    <row r="99" spans="1:13" ht="27" customHeight="1" x14ac:dyDescent="0.5">
      <c r="A99" s="8"/>
      <c r="B99" s="8"/>
      <c r="C99" s="8"/>
      <c r="D99" s="8"/>
      <c r="E99" s="8"/>
      <c r="F99" s="8"/>
      <c r="G99" s="8"/>
      <c r="H99" s="8"/>
      <c r="I99" s="17"/>
      <c r="J99" s="24"/>
      <c r="K99" s="21"/>
      <c r="L99" s="21"/>
      <c r="M99" s="25"/>
    </row>
    <row r="100" spans="1:13" ht="27" customHeight="1" x14ac:dyDescent="0.5">
      <c r="A100" s="8"/>
      <c r="B100" s="8"/>
      <c r="C100" s="8"/>
      <c r="D100" s="8"/>
      <c r="E100" s="8"/>
      <c r="F100" s="8"/>
      <c r="G100" s="8"/>
      <c r="H100" s="8"/>
      <c r="I100" s="17"/>
      <c r="J100" s="24"/>
      <c r="K100" s="21"/>
      <c r="L100" s="21"/>
      <c r="M100" s="25"/>
    </row>
    <row r="101" spans="1:13" ht="27" customHeight="1" x14ac:dyDescent="0.5">
      <c r="A101" s="8"/>
      <c r="B101" s="8"/>
      <c r="C101" s="8"/>
      <c r="D101" s="8"/>
      <c r="E101" s="8"/>
      <c r="F101" s="8"/>
      <c r="G101" s="8"/>
      <c r="H101" s="8"/>
      <c r="I101" s="17"/>
      <c r="J101" s="24"/>
      <c r="K101" s="21"/>
      <c r="L101" s="21"/>
      <c r="M101" s="25"/>
    </row>
    <row r="102" spans="1:13" ht="27" customHeight="1" x14ac:dyDescent="0.5">
      <c r="A102" s="8"/>
      <c r="B102" s="8"/>
      <c r="C102" s="8"/>
      <c r="D102" s="8"/>
      <c r="E102" s="8"/>
      <c r="F102" s="8"/>
      <c r="G102" s="8"/>
      <c r="H102" s="8"/>
      <c r="I102" s="17"/>
      <c r="J102" s="24"/>
      <c r="K102" s="21"/>
      <c r="L102" s="21"/>
      <c r="M102" s="25"/>
    </row>
    <row r="103" spans="1:13" ht="27" customHeight="1" x14ac:dyDescent="0.5">
      <c r="A103" s="8"/>
      <c r="B103" s="8"/>
      <c r="C103" s="8"/>
      <c r="D103" s="8"/>
      <c r="E103" s="8"/>
      <c r="F103" s="8"/>
      <c r="G103" s="8"/>
      <c r="H103" s="8"/>
      <c r="I103" s="17"/>
      <c r="J103" s="24"/>
      <c r="K103" s="21"/>
      <c r="L103" s="21"/>
      <c r="M103" s="25"/>
    </row>
    <row r="104" spans="1:13" ht="27" customHeight="1" x14ac:dyDescent="0.5">
      <c r="A104" s="8"/>
      <c r="B104" s="8"/>
      <c r="C104" s="8"/>
      <c r="D104" s="8"/>
      <c r="E104" s="8"/>
      <c r="F104" s="8"/>
      <c r="G104" s="8"/>
      <c r="H104" s="8"/>
      <c r="I104" s="17"/>
      <c r="J104" s="24"/>
      <c r="K104" s="21"/>
      <c r="L104" s="21"/>
      <c r="M104" s="25"/>
    </row>
    <row r="105" spans="1:13" ht="27" customHeight="1" x14ac:dyDescent="0.5">
      <c r="A105" s="8"/>
      <c r="B105" s="8"/>
      <c r="C105" s="8"/>
      <c r="D105" s="8"/>
      <c r="E105" s="8"/>
      <c r="F105" s="8"/>
      <c r="G105" s="8"/>
      <c r="H105" s="8"/>
      <c r="I105" s="17"/>
    </row>
  </sheetData>
  <mergeCells count="17">
    <mergeCell ref="H11:M11"/>
    <mergeCell ref="C5:F5"/>
    <mergeCell ref="H5:I5"/>
    <mergeCell ref="H6:I6"/>
    <mergeCell ref="E7:F7"/>
    <mergeCell ref="C8:F8"/>
    <mergeCell ref="C9:E9"/>
    <mergeCell ref="K5:O9"/>
    <mergeCell ref="G7:J9"/>
    <mergeCell ref="A10:C10"/>
    <mergeCell ref="D10:F10"/>
    <mergeCell ref="K10:M10"/>
    <mergeCell ref="C1:F2"/>
    <mergeCell ref="G1:G2"/>
    <mergeCell ref="H1:I2"/>
    <mergeCell ref="H3:I3"/>
    <mergeCell ref="H4:I4"/>
  </mergeCells>
  <phoneticPr fontId="12" type="noConversion"/>
  <dataValidations count="1">
    <dataValidation type="list" allowBlank="1" showInputMessage="1" showErrorMessage="1" sqref="I13:I62" xr:uid="{00000000-0002-0000-0000-000000000000}">
      <formula1>list</formula1>
    </dataValidation>
  </dataValidations>
  <hyperlinks>
    <hyperlink ref="D10" r:id="rId1" xr:uid="{00000000-0004-0000-0000-000000000000}"/>
  </hyperlinks>
  <pageMargins left="0.15748031496062992" right="0.15748031496062992" top="0.19685039370078741" bottom="0.15748031496062992" header="0.15748031496062992" footer="0.19685039370078741"/>
  <pageSetup paperSize="9" orientation="landscape" horizontalDpi="90" verticalDpi="9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Checkin!$A$2:$A$7</xm:f>
          </x14:formula1>
          <xm:sqref>K13:L62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5"/>
  <sheetViews>
    <sheetView workbookViewId="0">
      <selection activeCell="H10" sqref="H10"/>
    </sheetView>
  </sheetViews>
  <sheetFormatPr defaultRowHeight="15" x14ac:dyDescent="0.25"/>
  <cols>
    <col min="2" max="2" width="30.42578125" bestFit="1" customWidth="1"/>
  </cols>
  <sheetData>
    <row r="2" spans="1:3" ht="16.5" x14ac:dyDescent="0.25">
      <c r="A2">
        <v>1</v>
      </c>
      <c r="B2" s="2" t="s">
        <v>12</v>
      </c>
      <c r="C2" s="3">
        <v>0</v>
      </c>
    </row>
    <row r="3" spans="1:3" ht="16.5" x14ac:dyDescent="0.25">
      <c r="A3">
        <v>2</v>
      </c>
      <c r="B3" s="2" t="s">
        <v>13</v>
      </c>
      <c r="C3" s="3">
        <v>0</v>
      </c>
    </row>
    <row r="4" spans="1:3" ht="16.5" x14ac:dyDescent="0.3">
      <c r="A4">
        <v>3</v>
      </c>
      <c r="B4" s="1" t="s">
        <v>14</v>
      </c>
      <c r="C4" s="3">
        <v>3500</v>
      </c>
    </row>
    <row r="5" spans="1:3" ht="16.5" x14ac:dyDescent="0.25">
      <c r="A5">
        <v>4</v>
      </c>
      <c r="B5" s="2" t="s">
        <v>15</v>
      </c>
      <c r="C5" s="3"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5"/>
  <sheetViews>
    <sheetView workbookViewId="0">
      <selection activeCell="B11" sqref="B11"/>
    </sheetView>
  </sheetViews>
  <sheetFormatPr defaultRowHeight="15" x14ac:dyDescent="0.25"/>
  <cols>
    <col min="1" max="1" width="33" customWidth="1"/>
    <col min="2" max="2" width="23.85546875" customWidth="1"/>
  </cols>
  <sheetData>
    <row r="1" spans="1:2" ht="21.75" customHeight="1" thickBot="1" x14ac:dyDescent="0.6">
      <c r="A1" s="13" t="s">
        <v>0</v>
      </c>
      <c r="B1" s="14" t="s">
        <v>42</v>
      </c>
    </row>
    <row r="2" spans="1:2" ht="24" thickBot="1" x14ac:dyDescent="0.3">
      <c r="A2" s="10" t="s">
        <v>31</v>
      </c>
      <c r="B2" s="15">
        <v>0</v>
      </c>
    </row>
    <row r="3" spans="1:2" ht="24" thickBot="1" x14ac:dyDescent="0.3">
      <c r="A3" s="19" t="s">
        <v>27</v>
      </c>
      <c r="B3" s="18">
        <v>0</v>
      </c>
    </row>
    <row r="4" spans="1:2" ht="24" thickBot="1" x14ac:dyDescent="0.3">
      <c r="A4" s="19" t="s">
        <v>26</v>
      </c>
      <c r="B4" s="18">
        <v>0</v>
      </c>
    </row>
    <row r="5" spans="1:2" ht="18.75" customHeight="1" x14ac:dyDescent="0.25">
      <c r="A5" s="9" t="s">
        <v>21</v>
      </c>
      <c r="B5" s="11">
        <v>5000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2" sqref="B2"/>
    </sheetView>
  </sheetViews>
  <sheetFormatPr defaultRowHeight="15" x14ac:dyDescent="0.25"/>
  <cols>
    <col min="1" max="1" width="33" customWidth="1"/>
    <col min="2" max="2" width="23.85546875" customWidth="1"/>
  </cols>
  <sheetData>
    <row r="1" spans="1:2" ht="21.75" customHeight="1" thickBot="1" x14ac:dyDescent="0.6">
      <c r="A1" s="13" t="s">
        <v>22</v>
      </c>
      <c r="B1" s="14" t="s">
        <v>42</v>
      </c>
    </row>
    <row r="2" spans="1:2" ht="24" thickBot="1" x14ac:dyDescent="0.3">
      <c r="A2" s="10" t="s">
        <v>31</v>
      </c>
      <c r="B2" s="15">
        <v>0</v>
      </c>
    </row>
    <row r="3" spans="1:2" ht="18.75" customHeight="1" thickBot="1" x14ac:dyDescent="0.3">
      <c r="A3" s="9" t="s">
        <v>23</v>
      </c>
      <c r="B3" s="11">
        <v>4500</v>
      </c>
    </row>
    <row r="4" spans="1:2" ht="18.75" customHeight="1" thickBot="1" x14ac:dyDescent="0.3">
      <c r="A4" s="10"/>
      <c r="B4" s="12"/>
    </row>
    <row r="5" spans="1:2" ht="23.25" x14ac:dyDescent="0.25">
      <c r="A5" s="10"/>
      <c r="B5" s="12"/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"/>
  <sheetViews>
    <sheetView workbookViewId="0">
      <selection activeCell="A7" sqref="A7"/>
    </sheetView>
  </sheetViews>
  <sheetFormatPr defaultRowHeight="15" x14ac:dyDescent="0.25"/>
  <cols>
    <col min="1" max="1" width="33" customWidth="1"/>
    <col min="2" max="2" width="23.85546875" customWidth="1"/>
  </cols>
  <sheetData>
    <row r="1" spans="1:2" ht="21.75" customHeight="1" thickBot="1" x14ac:dyDescent="0.6">
      <c r="A1" s="13" t="s">
        <v>22</v>
      </c>
      <c r="B1" s="14" t="s">
        <v>42</v>
      </c>
    </row>
    <row r="2" spans="1:2" ht="24" thickBot="1" x14ac:dyDescent="0.3">
      <c r="A2" s="10" t="s">
        <v>31</v>
      </c>
      <c r="B2" s="15">
        <v>0</v>
      </c>
    </row>
    <row r="3" spans="1:2" ht="24" thickBot="1" x14ac:dyDescent="0.3">
      <c r="A3" s="20">
        <v>45582</v>
      </c>
      <c r="B3" s="11">
        <v>4500</v>
      </c>
    </row>
    <row r="4" spans="1:2" ht="18.75" customHeight="1" thickBot="1" x14ac:dyDescent="0.3">
      <c r="A4" s="20">
        <v>45583</v>
      </c>
      <c r="B4" s="11">
        <v>4500</v>
      </c>
    </row>
    <row r="5" spans="1:2" ht="18.75" customHeight="1" thickBot="1" x14ac:dyDescent="0.3">
      <c r="A5" s="20">
        <v>45584</v>
      </c>
      <c r="B5" s="11">
        <v>4500</v>
      </c>
    </row>
    <row r="6" spans="1:2" ht="24" thickBot="1" x14ac:dyDescent="0.3">
      <c r="A6" s="20">
        <v>45585</v>
      </c>
      <c r="B6" s="11">
        <v>4500</v>
      </c>
    </row>
    <row r="7" spans="1:2" ht="23.25" x14ac:dyDescent="0.25">
      <c r="A7" s="20">
        <v>45586</v>
      </c>
      <c r="B7" s="11">
        <v>4500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group reg TSCO 2024</vt:lpstr>
      <vt:lpstr>Sheet1</vt:lpstr>
      <vt:lpstr>Type</vt:lpstr>
      <vt:lpstr>hotel</vt:lpstr>
      <vt:lpstr>Checkin</vt:lpstr>
      <vt:lpstr>list</vt:lpstr>
      <vt:lpstr>price</vt:lpstr>
      <vt:lpstr>'group reg TSCO 2024'!Print_Titles</vt:lpstr>
      <vt:lpstr>prise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ONCODEll</dc:creator>
  <cp:lastModifiedBy>ymedo i-regis</cp:lastModifiedBy>
  <cp:revision/>
  <dcterms:created xsi:type="dcterms:W3CDTF">2021-07-28T04:19:55Z</dcterms:created>
  <dcterms:modified xsi:type="dcterms:W3CDTF">2024-08-29T08:47:00Z</dcterms:modified>
</cp:coreProperties>
</file>